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3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radvlady-my.sharepoint.com/personal/daniel_straka_vlada_gov_sk/Documents/DS/Final/"/>
    </mc:Choice>
  </mc:AlternateContent>
  <xr:revisionPtr revIDLastSave="176" documentId="8_{62478D10-2C45-4823-9DA7-29869EB1877D}" xr6:coauthVersionLast="47" xr6:coauthVersionMax="47" xr10:uidLastSave="{52C74B9F-86B1-4A64-9CEB-5732C2D73062}"/>
  <bookViews>
    <workbookView xWindow="-28920" yWindow="-75" windowWidth="29040" windowHeight="15840" firstSheet="15" activeTab="22" xr2:uid="{F1507018-C6A5-4A9B-9124-F0DE4F28E679}"/>
  </bookViews>
  <sheets>
    <sheet name="Zoznam" sheetId="1" r:id="rId1"/>
    <sheet name="Members" sheetId="3" r:id="rId2"/>
    <sheet name="1." sheetId="2" r:id="rId3"/>
    <sheet name="2." sheetId="16" r:id="rId4"/>
    <sheet name="3." sheetId="17" r:id="rId5"/>
    <sheet name="4." sheetId="9" r:id="rId6"/>
    <sheet name="5." sheetId="13" r:id="rId7"/>
    <sheet name="6." sheetId="18" r:id="rId8"/>
    <sheet name="7." sheetId="19" r:id="rId9"/>
    <sheet name="8." sheetId="21" r:id="rId10"/>
    <sheet name="9." sheetId="20" r:id="rId11"/>
    <sheet name="10." sheetId="15" r:id="rId12"/>
    <sheet name="11." sheetId="14" r:id="rId13"/>
    <sheet name="12." sheetId="22" r:id="rId14"/>
    <sheet name="13." sheetId="23" r:id="rId15"/>
    <sheet name="14." sheetId="5" r:id="rId16"/>
    <sheet name="15." sheetId="24" r:id="rId17"/>
    <sheet name="16." sheetId="25" r:id="rId18"/>
    <sheet name="17." sheetId="26" r:id="rId19"/>
    <sheet name="18." sheetId="27" r:id="rId20"/>
    <sheet name="19." sheetId="32" r:id="rId21"/>
    <sheet name="20." sheetId="6" r:id="rId22"/>
    <sheet name="21." sheetId="28" r:id="rId23"/>
    <sheet name="22." sheetId="7" r:id="rId24"/>
    <sheet name="23." sheetId="8" r:id="rId25"/>
    <sheet name="24." sheetId="10" r:id="rId26"/>
    <sheet name="25." sheetId="11" r:id="rId27"/>
    <sheet name="26." sheetId="12" r:id="rId28"/>
    <sheet name="Tab_1" sheetId="30" r:id="rId29"/>
    <sheet name="Tab_2" sheetId="33" r:id="rId30"/>
    <sheet name="Tab_3" sheetId="34" r:id="rId31"/>
    <sheet name="Tab_4" sheetId="29" r:id="rId32"/>
    <sheet name="Tab_5" sheetId="35" r:id="rId33"/>
    <sheet name="Tab_6" sheetId="37" r:id="rId34"/>
    <sheet name="Tab_7" sheetId="36" r:id="rId35"/>
    <sheet name="Tab_8" sheetId="38" r:id="rId36"/>
  </sheets>
  <definedNames>
    <definedName name="_xlnm._FilterDatabase" localSheetId="2" hidden="1">'1.'!$A$3:$E$3</definedName>
    <definedName name="_xlnm._FilterDatabase" localSheetId="11" hidden="1">'10.'!$A$3:$F$3</definedName>
    <definedName name="_xlnm._FilterDatabase" localSheetId="12" hidden="1">'11.'!$A$3:$F$3</definedName>
    <definedName name="_xlnm._FilterDatabase" localSheetId="13" hidden="1">'12.'!$A$4:$S$4</definedName>
    <definedName name="_xlnm._FilterDatabase" localSheetId="14" hidden="1">'13.'!$A$4:$D$4</definedName>
    <definedName name="_xlnm._FilterDatabase" localSheetId="15" hidden="1">'14.'!$A$3:$E$3</definedName>
    <definedName name="_xlnm._FilterDatabase" localSheetId="16" hidden="1">'15.'!$A$3:$C$3</definedName>
    <definedName name="_xlnm._FilterDatabase" localSheetId="17" hidden="1">'16.'!$J$3:$L$3</definedName>
    <definedName name="_xlnm._FilterDatabase" localSheetId="18" hidden="1">'17.'!$M$3:$O$3</definedName>
    <definedName name="_xlnm._FilterDatabase" localSheetId="19" hidden="1">'18.'!$A$3:$D$3</definedName>
    <definedName name="_xlnm._FilterDatabase" localSheetId="20" hidden="1">'19.'!$A$3:$F$3</definedName>
    <definedName name="_xlnm._FilterDatabase" localSheetId="3" hidden="1">'2.'!$A$3:$D$3</definedName>
    <definedName name="_xlnm._FilterDatabase" localSheetId="21" hidden="1">'20.'!$A$3:$C$3</definedName>
    <definedName name="_xlnm._FilterDatabase" localSheetId="22" hidden="1">'21.'!$G$40:$J$40</definedName>
    <definedName name="_xlnm._FilterDatabase" localSheetId="23" hidden="1">'22.'!$A$3:$D$3</definedName>
    <definedName name="_xlnm._FilterDatabase" localSheetId="24" hidden="1">'23.'!$A$3:$C$3</definedName>
    <definedName name="_xlnm._FilterDatabase" localSheetId="25" hidden="1">'24.'!$A$3:$B$3</definedName>
    <definedName name="_xlnm._FilterDatabase" localSheetId="26" hidden="1">'25.'!$A$3:$B$3</definedName>
    <definedName name="_xlnm._FilterDatabase" localSheetId="27" hidden="1">'26.'!$A$3:$C$3</definedName>
    <definedName name="_xlnm._FilterDatabase" localSheetId="4" hidden="1">'3.'!$A$4:$C$4</definedName>
    <definedName name="_xlnm._FilterDatabase" localSheetId="5" hidden="1">'4.'!$A$3:$F$3</definedName>
    <definedName name="_xlnm._FilterDatabase" localSheetId="6" hidden="1">'5.'!$A$3:$F$3</definedName>
    <definedName name="_xlnm._FilterDatabase" localSheetId="7" hidden="1">'6.'!$A$3:$H$3</definedName>
    <definedName name="_xlnm._FilterDatabase" localSheetId="8" hidden="1">'7.'!$A$3:$G$3</definedName>
    <definedName name="_xlnm._FilterDatabase" localSheetId="9" hidden="1">'8.'!$A$6:$G$6</definedName>
    <definedName name="_xlnm._FilterDatabase" localSheetId="10" hidden="1">'9.'!$A$4:$F$4</definedName>
    <definedName name="_xlnm._FilterDatabase" localSheetId="0" hidden="1">Zoznam!$A$31:$C$31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3" l="1"/>
  <c r="D18" i="25"/>
  <c r="D19" i="25" s="1"/>
  <c r="T17" i="38" l="1"/>
  <c r="S17" i="38"/>
  <c r="R17" i="38"/>
  <c r="Q17" i="38"/>
  <c r="P17" i="38"/>
  <c r="O17" i="38"/>
  <c r="T16" i="38"/>
  <c r="S16" i="38"/>
  <c r="R16" i="38"/>
  <c r="Q16" i="38"/>
  <c r="P16" i="38"/>
  <c r="O16" i="38"/>
  <c r="T15" i="38"/>
  <c r="S15" i="38"/>
  <c r="R15" i="38"/>
  <c r="Q15" i="38"/>
  <c r="P15" i="38"/>
  <c r="O15" i="38"/>
  <c r="T14" i="38"/>
  <c r="S14" i="38"/>
  <c r="R14" i="38"/>
  <c r="Q14" i="38"/>
  <c r="P14" i="38"/>
  <c r="O14" i="38"/>
  <c r="T13" i="38"/>
  <c r="S13" i="38"/>
  <c r="R13" i="38"/>
  <c r="Q13" i="38"/>
  <c r="P13" i="38"/>
  <c r="O13" i="38"/>
  <c r="T12" i="38"/>
  <c r="S12" i="38"/>
  <c r="R12" i="38"/>
  <c r="Q12" i="38"/>
  <c r="P12" i="38"/>
  <c r="O12" i="38"/>
  <c r="T11" i="38"/>
  <c r="S11" i="38"/>
  <c r="R11" i="38"/>
  <c r="Q11" i="38"/>
  <c r="P11" i="38"/>
  <c r="O11" i="38"/>
  <c r="T10" i="38"/>
  <c r="S10" i="38"/>
  <c r="R10" i="38"/>
  <c r="Q10" i="38"/>
  <c r="P10" i="38"/>
  <c r="O10" i="38"/>
  <c r="T9" i="38"/>
  <c r="S9" i="38"/>
  <c r="R9" i="38"/>
  <c r="Q9" i="38"/>
  <c r="P9" i="38"/>
  <c r="O9" i="38"/>
  <c r="T8" i="38"/>
  <c r="S8" i="38"/>
  <c r="R8" i="38"/>
  <c r="Q8" i="38"/>
  <c r="P8" i="38"/>
  <c r="O8" i="38"/>
  <c r="T7" i="38"/>
  <c r="S7" i="38"/>
  <c r="R7" i="38"/>
  <c r="Q7" i="38"/>
  <c r="P7" i="38"/>
  <c r="O7" i="38"/>
  <c r="T6" i="38"/>
  <c r="S6" i="38"/>
  <c r="R6" i="38"/>
  <c r="Q6" i="38"/>
  <c r="P6" i="38"/>
  <c r="O6" i="38"/>
  <c r="T5" i="38"/>
  <c r="S5" i="38"/>
  <c r="R5" i="38"/>
  <c r="Q5" i="38"/>
  <c r="P5" i="38"/>
  <c r="O5" i="38"/>
  <c r="T4" i="38"/>
  <c r="S4" i="38"/>
  <c r="R4" i="38"/>
  <c r="Q4" i="38"/>
  <c r="P4" i="38"/>
  <c r="O4" i="38"/>
  <c r="T17" i="37"/>
  <c r="S17" i="37"/>
  <c r="R17" i="37"/>
  <c r="Q17" i="37"/>
  <c r="P17" i="37"/>
  <c r="O17" i="37"/>
  <c r="T16" i="37"/>
  <c r="S16" i="37"/>
  <c r="R16" i="37"/>
  <c r="Q16" i="37"/>
  <c r="P16" i="37"/>
  <c r="O16" i="37"/>
  <c r="T15" i="37"/>
  <c r="S15" i="37"/>
  <c r="R15" i="37"/>
  <c r="Q15" i="37"/>
  <c r="P15" i="37"/>
  <c r="O15" i="37"/>
  <c r="T14" i="37"/>
  <c r="S14" i="37"/>
  <c r="R14" i="37"/>
  <c r="Q14" i="37"/>
  <c r="P14" i="37"/>
  <c r="O14" i="37"/>
  <c r="T13" i="37"/>
  <c r="S13" i="37"/>
  <c r="R13" i="37"/>
  <c r="Q13" i="37"/>
  <c r="P13" i="37"/>
  <c r="O13" i="37"/>
  <c r="T12" i="37"/>
  <c r="S12" i="37"/>
  <c r="R12" i="37"/>
  <c r="Q12" i="37"/>
  <c r="P12" i="37"/>
  <c r="O12" i="37"/>
  <c r="T11" i="37"/>
  <c r="S11" i="37"/>
  <c r="R11" i="37"/>
  <c r="Q11" i="37"/>
  <c r="P11" i="37"/>
  <c r="O11" i="37"/>
  <c r="T10" i="37"/>
  <c r="S10" i="37"/>
  <c r="R10" i="37"/>
  <c r="Q10" i="37"/>
  <c r="P10" i="37"/>
  <c r="O10" i="37"/>
  <c r="T9" i="37"/>
  <c r="S9" i="37"/>
  <c r="R9" i="37"/>
  <c r="Q9" i="37"/>
  <c r="P9" i="37"/>
  <c r="O9" i="37"/>
  <c r="T8" i="37"/>
  <c r="S8" i="37"/>
  <c r="R8" i="37"/>
  <c r="Q8" i="37"/>
  <c r="P8" i="37"/>
  <c r="O8" i="37"/>
  <c r="T7" i="37"/>
  <c r="S7" i="37"/>
  <c r="R7" i="37"/>
  <c r="Q7" i="37"/>
  <c r="P7" i="37"/>
  <c r="O7" i="37"/>
  <c r="T6" i="37"/>
  <c r="S6" i="37"/>
  <c r="R6" i="37"/>
  <c r="Q6" i="37"/>
  <c r="P6" i="37"/>
  <c r="O6" i="37"/>
  <c r="T5" i="37"/>
  <c r="S5" i="37"/>
  <c r="R5" i="37"/>
  <c r="Q5" i="37"/>
  <c r="P5" i="37"/>
  <c r="O5" i="37"/>
  <c r="T4" i="37"/>
  <c r="S4" i="37"/>
  <c r="R4" i="37"/>
  <c r="Q4" i="37"/>
  <c r="P4" i="37"/>
  <c r="O4" i="37"/>
  <c r="B16" i="32" l="1"/>
  <c r="B17" i="32"/>
  <c r="B15" i="32"/>
  <c r="B14" i="32"/>
  <c r="B11" i="32"/>
  <c r="B8" i="32"/>
  <c r="B13" i="32"/>
  <c r="B9" i="32"/>
  <c r="B12" i="32"/>
  <c r="B10" i="32"/>
  <c r="B7" i="32"/>
  <c r="B6" i="32"/>
  <c r="B5" i="32"/>
  <c r="B4" i="32"/>
  <c r="F16" i="32"/>
  <c r="F17" i="32"/>
  <c r="F15" i="32"/>
  <c r="F14" i="32"/>
  <c r="F11" i="32"/>
  <c r="F8" i="32"/>
  <c r="F13" i="32"/>
  <c r="F9" i="32"/>
  <c r="F12" i="32"/>
  <c r="F10" i="32"/>
  <c r="F7" i="32"/>
  <c r="F6" i="32"/>
  <c r="F5" i="32"/>
  <c r="F4" i="32"/>
  <c r="E17" i="24" l="1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J17" i="26" l="1"/>
  <c r="J16" i="26"/>
  <c r="J15" i="26"/>
  <c r="J14" i="26"/>
  <c r="J13" i="26"/>
  <c r="J12" i="26"/>
  <c r="J11" i="26"/>
  <c r="J10" i="26"/>
  <c r="J9" i="26"/>
  <c r="J8" i="26"/>
  <c r="J7" i="26"/>
  <c r="J6" i="26"/>
  <c r="J5" i="26"/>
  <c r="J4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P36" i="29" l="1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C35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B23" i="29"/>
  <c r="D37" i="28"/>
  <c r="C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G6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F6" i="22"/>
  <c r="G5" i="22"/>
  <c r="F5" i="22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G14" i="20"/>
  <c r="G13" i="20"/>
  <c r="G12" i="20"/>
  <c r="G11" i="20"/>
  <c r="G10" i="20"/>
  <c r="G9" i="20"/>
  <c r="G8" i="20"/>
  <c r="G7" i="20"/>
  <c r="G6" i="20"/>
  <c r="G5" i="20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H4" i="19"/>
  <c r="H16" i="19"/>
  <c r="H15" i="19"/>
  <c r="H14" i="19"/>
  <c r="H13" i="19"/>
  <c r="H12" i="19"/>
  <c r="H11" i="19"/>
  <c r="H10" i="19"/>
  <c r="H9" i="19"/>
  <c r="H8" i="19"/>
  <c r="H7" i="19"/>
  <c r="H6" i="19"/>
  <c r="H5" i="19"/>
  <c r="E37" i="28" l="1"/>
  <c r="B37" i="28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I45" i="13"/>
  <c r="G45" i="13"/>
  <c r="D46" i="13"/>
  <c r="B46" i="13"/>
</calcChain>
</file>

<file path=xl/sharedStrings.xml><?xml version="1.0" encoding="utf-8"?>
<sst xmlns="http://schemas.openxmlformats.org/spreadsheetml/2006/main" count="2622" uniqueCount="337">
  <si>
    <t>1.</t>
  </si>
  <si>
    <t>Celkový inovačný index - European Innovation Scoreboard</t>
  </si>
  <si>
    <t>European Innovation Scoreboard - Summary Innovation Index</t>
  </si>
  <si>
    <t>2.</t>
  </si>
  <si>
    <t>Celkový inovačný index - Regionálny inovačný index</t>
  </si>
  <si>
    <t>Regional Innovation Scoreboard - Innovation Index</t>
  </si>
  <si>
    <t>3.</t>
  </si>
  <si>
    <t>Investície do výskumu a vývoja (%HDP)</t>
  </si>
  <si>
    <t>R&amp;D investments (%GDP)</t>
  </si>
  <si>
    <t>4.</t>
  </si>
  <si>
    <t>Investície do výskumu a vývoja (mil. €)</t>
  </si>
  <si>
    <t>R&amp;D investments (mil. €)</t>
  </si>
  <si>
    <t>5.</t>
  </si>
  <si>
    <t>Investície súkromného sektora do VaI (%HDP)</t>
  </si>
  <si>
    <t>R&amp;D investments in the business sector</t>
  </si>
  <si>
    <t>6.</t>
  </si>
  <si>
    <t>Celkový počet absolventov prvého stupň aprogramov (ISCED 6 a 7) (%)</t>
  </si>
  <si>
    <t>Gross graduation ratio from first degree programmes (ISCED 6 and 7) in tertiary education, both sexes (%)</t>
  </si>
  <si>
    <t>7.</t>
  </si>
  <si>
    <t>Podiel absolventov tretieho stupňa, 25-34 rokov</t>
  </si>
  <si>
    <t>Graduation ratio in tertiary education, 25-34 years(%)</t>
  </si>
  <si>
    <t>Absolventi doktorandského štúdia v STEM na 1000 obyvateľov vo veku 25-34 rokov</t>
  </si>
  <si>
    <t>New doctorate graduates in STEM (25-34 years)</t>
  </si>
  <si>
    <t>9.</t>
  </si>
  <si>
    <t>10.</t>
  </si>
  <si>
    <t>11.</t>
  </si>
  <si>
    <t>Inovatívne firmy</t>
  </si>
  <si>
    <t>Innovative companies (%)</t>
  </si>
  <si>
    <t>13.</t>
  </si>
  <si>
    <t>Rizikový kapitál (%HDP)</t>
  </si>
  <si>
    <t>Venture capital expenditures (% of GDP)</t>
  </si>
  <si>
    <t>14.</t>
  </si>
  <si>
    <t>15.</t>
  </si>
  <si>
    <t>16.</t>
  </si>
  <si>
    <t>17.</t>
  </si>
  <si>
    <t>18.</t>
  </si>
  <si>
    <t>Vedecké publikácie medzi 10% najcitovanejšími publikáciami na svete ako % všetkých vedeckých publikácií v krajine</t>
  </si>
  <si>
    <t>Scientific publications among the top 10% most cited</t>
  </si>
  <si>
    <t>19.</t>
  </si>
  <si>
    <t>Počet patentových prihlášok v rámci PCT na miliardu HDP</t>
  </si>
  <si>
    <t>PCT patent applications per billion GDP (in PPS)</t>
  </si>
  <si>
    <t>20.</t>
  </si>
  <si>
    <t>SMEs introducing product innovations (% share)</t>
  </si>
  <si>
    <t>21.</t>
  </si>
  <si>
    <t>Zamestnanosť v znalostne intenzívnych aktivitách (% celkovej zamestnanosti)</t>
  </si>
  <si>
    <t>Employment in knowledge-intensive activities (% share)</t>
  </si>
  <si>
    <t>22.</t>
  </si>
  <si>
    <t>Predaj nových inovácií na trh a firmám (% obratu)</t>
  </si>
  <si>
    <t>Sales of new-to-market and new-to-firm innovations (%share)</t>
  </si>
  <si>
    <t>23.</t>
  </si>
  <si>
    <t>Export znalostne intenzívnych služieb ako % celkového exportu služieb</t>
  </si>
  <si>
    <t>Knowledge-intensive services exports (% share)</t>
  </si>
  <si>
    <t>24.</t>
  </si>
  <si>
    <t>Rast a počet publikácií jednotlivej krajiny s ostatnými krajinami Dunajského regiónu</t>
  </si>
  <si>
    <t xml:space="preserve">Number of publication and growth by country with other countries in the Danube region </t>
  </si>
  <si>
    <t>Tab. 1</t>
  </si>
  <si>
    <t>Cooperation between countries in the Danube region </t>
  </si>
  <si>
    <t>Tab. 2</t>
  </si>
  <si>
    <t>Participácie v aktivitách MSCA</t>
  </si>
  <si>
    <t>Participation in MSCA</t>
  </si>
  <si>
    <t>Tab. 3</t>
  </si>
  <si>
    <t>Participácie v ERC</t>
  </si>
  <si>
    <t>Participation in ERC</t>
  </si>
  <si>
    <t>Tab. 4</t>
  </si>
  <si>
    <t>Počty publikácie na mil. obyvateľov</t>
  </si>
  <si>
    <t xml:space="preserve">Number of publications  per million population </t>
  </si>
  <si>
    <t>Tab. 5</t>
  </si>
  <si>
    <t>Tab. 6</t>
  </si>
  <si>
    <t>Tab. 7</t>
  </si>
  <si>
    <t>Tab. 8</t>
  </si>
  <si>
    <t>Prihlášky EPO na mil. obyvateľov</t>
  </si>
  <si>
    <t xml:space="preserve">European patent applications per million population </t>
  </si>
  <si>
    <t>Udelené EPO patenty na mil. obyvateľov</t>
  </si>
  <si>
    <t>European patents per million population</t>
  </si>
  <si>
    <t>Počet udelených patentov EPO</t>
  </si>
  <si>
    <t>Country Code</t>
  </si>
  <si>
    <t>Country Name</t>
  </si>
  <si>
    <t>Year</t>
  </si>
  <si>
    <t>4.1.1</t>
  </si>
  <si>
    <t>EU27_2020</t>
  </si>
  <si>
    <t>EU27</t>
  </si>
  <si>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</si>
  <si>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</si>
  <si>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</si>
  <si>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</si>
  <si>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</si>
  <si>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</si>
  <si>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</si>
  <si>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</si>
  <si>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</si>
  <si>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Czechia</t>
  </si>
  <si>
    <t>DE</t>
  </si>
  <si>
    <t>Germany</t>
  </si>
  <si>
    <t>DK</t>
  </si>
  <si>
    <t>Denmark</t>
  </si>
  <si>
    <t>EE</t>
  </si>
  <si>
    <t>Estonia</t>
  </si>
  <si>
    <t>EL</t>
  </si>
  <si>
    <t>Greece</t>
  </si>
  <si>
    <t>ES</t>
  </si>
  <si>
    <t>Spain</t>
  </si>
  <si>
    <t>FI</t>
  </si>
  <si>
    <t>Finland</t>
  </si>
  <si>
    <t>FR</t>
  </si>
  <si>
    <t>France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</si>
  <si>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</si>
  <si>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</si>
  <si>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</si>
  <si>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</si>
  <si>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</si>
  <si>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</si>
  <si>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</si>
  <si>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</si>
  <si>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</si>
  <si>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</si>
  <si>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</si>
  <si>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</si>
  <si>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</si>
  <si>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</si>
  <si>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</si>
  <si>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</si>
  <si>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</si>
  <si>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</si>
  <si>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</si>
  <si>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</si>
  <si>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</si>
  <si>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</si>
  <si>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</si>
  <si>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</si>
  <si>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</si>
  <si>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</si>
  <si>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</si>
  <si>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</si>
  <si>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</si>
  <si>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</si>
  <si>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AL</t>
  </si>
  <si>
    <t>Albania</t>
  </si>
  <si>
    <t>BA</t>
  </si>
  <si>
    <t>Bosnia &amp; Herzegovina</t>
  </si>
  <si>
    <t>CH</t>
  </si>
  <si>
    <t>Switzerland</t>
  </si>
  <si>
    <t>IS</t>
  </si>
  <si>
    <t>Iceland</t>
  </si>
  <si>
    <t>MD</t>
  </si>
  <si>
    <t>Moldova</t>
  </si>
  <si>
    <t>ME</t>
  </si>
  <si>
    <t>Montenegro</t>
  </si>
  <si>
    <t>MK</t>
  </si>
  <si>
    <t>North Macedonia</t>
  </si>
  <si>
    <t>NO</t>
  </si>
  <si>
    <t>Norway</t>
  </si>
  <si>
    <t>RS</t>
  </si>
  <si>
    <t>Serbia</t>
  </si>
  <si>
    <t>TR</t>
  </si>
  <si>
    <t>Turkey</t>
  </si>
  <si>
    <t>UA</t>
  </si>
  <si>
    <t>Ukraine</t>
  </si>
  <si>
    <t>UK</t>
  </si>
  <si>
    <t>United Kingdom</t>
  </si>
  <si>
    <t>AT – Austria; BA – Bosnia and Herzegovina; BG – Bulgaria; CZ – Czechia; DE – Germany; HR – Croatia; HU – Hungary; MD – Moldova; ME – Montenegro; RO – Romania;  RS – Serbia; SI – Slovenia; SK – Slovakia; UA – Ukraine; BAV – Bavaria; BW - Baden-Württemberg</t>
  </si>
  <si>
    <t>BW</t>
  </si>
  <si>
    <t>BAV</t>
  </si>
  <si>
    <t>Eurostat</t>
  </si>
  <si>
    <t>European Innovation Scoreboard 2024</t>
  </si>
  <si>
    <t>12.</t>
  </si>
  <si>
    <t>c: confidential</t>
  </si>
  <si>
    <t>N/A</t>
  </si>
  <si>
    <t>MD (2021); UA, UK (2023)</t>
  </si>
  <si>
    <t>BA (N/A)</t>
  </si>
  <si>
    <t>EU</t>
  </si>
  <si>
    <t>MD, UA, UK (2023), AL, ME, MK (N/A)</t>
  </si>
  <si>
    <t>ME (2022), BA, MK, RS (N/A)</t>
  </si>
  <si>
    <t>https://doi.org/10.2908/RD_E_GERDTOT</t>
  </si>
  <si>
    <t>GERD by sector of performance [rd_e_gerdtot__custom_15359980]</t>
  </si>
  <si>
    <t>2023</t>
  </si>
  <si>
    <t>2017</t>
  </si>
  <si>
    <t>2010</t>
  </si>
  <si>
    <t>UNESCO</t>
  </si>
  <si>
    <t>World Bank</t>
  </si>
  <si>
    <t>BW, BAV (2011, 2021); BA(2009,2022); ME (2011, 2019); MD (2022)</t>
  </si>
  <si>
    <t>https://doi.org/10.2908/RD_E_GERDREG</t>
  </si>
  <si>
    <t>671,1 </t>
  </si>
  <si>
    <t>AUT</t>
  </si>
  <si>
    <t>BIH</t>
  </si>
  <si>
    <t>BGR</t>
  </si>
  <si>
    <t>CZE</t>
  </si>
  <si>
    <t>DEU</t>
  </si>
  <si>
    <t>HRV</t>
  </si>
  <si>
    <t>HUN</t>
  </si>
  <si>
    <t>MDA</t>
  </si>
  <si>
    <t>MNE</t>
  </si>
  <si>
    <t>ROU</t>
  </si>
  <si>
    <t>SRB</t>
  </si>
  <si>
    <t>SVK</t>
  </si>
  <si>
    <t>SVN</t>
  </si>
  <si>
    <t>UKR</t>
  </si>
  <si>
    <t>Researchers - % Female</t>
  </si>
  <si>
    <t>ME(2011; 2019); BA (2012); AT, DE (2011, 2021)</t>
  </si>
  <si>
    <t>Researchers per million ihnabitants (FTE)</t>
  </si>
  <si>
    <t>Počet výskumníkov na milión obyvateľov (FTE)</t>
  </si>
  <si>
    <t>Podiel výskumníčok (%)</t>
  </si>
  <si>
    <t>Označenia riadkov</t>
  </si>
  <si>
    <t>European Innovation Scoreboard - pokrok</t>
  </si>
  <si>
    <t>European Innovation Scoreboard - Summary Innovation Index - progress</t>
  </si>
  <si>
    <t>%</t>
  </si>
  <si>
    <t>Progress</t>
  </si>
  <si>
    <t>Regional Innovation Scoreboard 2023</t>
  </si>
  <si>
    <t>Innovation index (same year)</t>
  </si>
  <si>
    <t>BG31 Severozapaden</t>
  </si>
  <si>
    <t>BG32 Severen tsentralen</t>
  </si>
  <si>
    <t>BG33 Severoiztochen</t>
  </si>
  <si>
    <t>BG34 Yugoiztochen</t>
  </si>
  <si>
    <t>BG41 Yugozapaden</t>
  </si>
  <si>
    <t>BG42 Yuzhen tsentralen</t>
  </si>
  <si>
    <t>CZ01 Praha</t>
  </si>
  <si>
    <t>CZ02 Strední Cechy</t>
  </si>
  <si>
    <t>CZ03 Jihozápad</t>
  </si>
  <si>
    <t>CZ04 Severozápad</t>
  </si>
  <si>
    <t>CZ05 Severovýchod</t>
  </si>
  <si>
    <t>CZ06 Jihovýchod</t>
  </si>
  <si>
    <t>CZ07 Strední Morava</t>
  </si>
  <si>
    <t>CZ08 Moravskoslezsko</t>
  </si>
  <si>
    <t>DE11 Stuttgart</t>
  </si>
  <si>
    <t>DE12 Karlsruhe</t>
  </si>
  <si>
    <t>DE13 Freiburg</t>
  </si>
  <si>
    <t>DE14 Tübingen</t>
  </si>
  <si>
    <t>DE21 Oberbayern</t>
  </si>
  <si>
    <t>DE22 Niederbayern</t>
  </si>
  <si>
    <t>DE23 Oberpfalz</t>
  </si>
  <si>
    <t>DE24 Oberfranken</t>
  </si>
  <si>
    <t>DE25 Mittelfranken</t>
  </si>
  <si>
    <t>DE26 Unterfranken</t>
  </si>
  <si>
    <t>DE27 Schwaben</t>
  </si>
  <si>
    <t>HR02 Panonska Hrvatska</t>
  </si>
  <si>
    <t>HR03 Jadranska Hrvatska</t>
  </si>
  <si>
    <t>HR05 Grad Zagreb</t>
  </si>
  <si>
    <t>HR06 Sjeverna Hrvatska</t>
  </si>
  <si>
    <t>HU11 Budapest</t>
  </si>
  <si>
    <t>HU12 Pest</t>
  </si>
  <si>
    <t>HU21 Közép-Dunántúl</t>
  </si>
  <si>
    <t>HU22 Nyugat-Dunántúl</t>
  </si>
  <si>
    <t>HU23 Dél-Dunántúl</t>
  </si>
  <si>
    <t>HU31 Észak-Magyarország</t>
  </si>
  <si>
    <t>HU32 Észak-Alföld</t>
  </si>
  <si>
    <t>HU33 Dél-Alföld</t>
  </si>
  <si>
    <t>AT1 Ostösterreich</t>
  </si>
  <si>
    <t>AT2 Südösterreich</t>
  </si>
  <si>
    <t>AT3 Westösterreich</t>
  </si>
  <si>
    <t>RO11 Nord-Vest</t>
  </si>
  <si>
    <t>RO12 Centru</t>
  </si>
  <si>
    <t>RO21 Nord-Est</t>
  </si>
  <si>
    <t>RO22 Sud-Est</t>
  </si>
  <si>
    <t>RO31 Sud - Muntenia</t>
  </si>
  <si>
    <t>RO32 Bucuresti - Ilfov</t>
  </si>
  <si>
    <t>RO41 Sud-Vest Oltenia</t>
  </si>
  <si>
    <t>RO42 Vest</t>
  </si>
  <si>
    <t>SI03 Vzhodna Slovenija</t>
  </si>
  <si>
    <t>SI04 Zahodna Slovenija</t>
  </si>
  <si>
    <t>SK01 Bratislavský kraj</t>
  </si>
  <si>
    <t>SK02 Západné Slovensko</t>
  </si>
  <si>
    <t>SK03 Stredné Slovensko</t>
  </si>
  <si>
    <t>SK04 Východné Slovensko</t>
  </si>
  <si>
    <t>RS11 Beogradski region</t>
  </si>
  <si>
    <t>RS12 Region Vojvodine</t>
  </si>
  <si>
    <t>RS21 Region Sumadije i Zapadne Srbije</t>
  </si>
  <si>
    <t>BW, BAV (2011), BA (2012, 2019)</t>
  </si>
  <si>
    <t>European Union - 27 countries (from 2020)</t>
  </si>
  <si>
    <t>Bosnia and Herzegovina</t>
  </si>
  <si>
    <t>:</t>
  </si>
  <si>
    <t>https://doi.org/10.2908/RD_E_GERDFUND</t>
  </si>
  <si>
    <t>Note: AT, CZ, RS (2023); DE, EU (2021); ME (2011, 2014); BA (2012, 2019, 2021</t>
  </si>
  <si>
    <t>2010-N/A</t>
  </si>
  <si>
    <t>2017, 2022 - N/A</t>
  </si>
  <si>
    <t>AT(2013,2018); BG(2020); BA(2009,2018); MD(2014,2020); ME(2010 - N/A, 2021); RO(2016); RS(2017, 2020-N/A); UA(2020)</t>
  </si>
  <si>
    <t>https://doi.org/10.2908/EDUC_UOE_GRAD07</t>
  </si>
  <si>
    <t>Graduates at doctoral level, in science, math., computing, engineering, manufacturing, construction, by sex - per 1000 of population aged 25-34</t>
  </si>
  <si>
    <t>educ_uoe_grad07</t>
  </si>
  <si>
    <t>TIME</t>
  </si>
  <si>
    <t>2013</t>
  </si>
  <si>
    <t>2022</t>
  </si>
  <si>
    <t>8.</t>
  </si>
  <si>
    <t>2010, 2017 (N/A)</t>
  </si>
  <si>
    <t>Population by educational attainment level, sex and age (%) [edat_lfs_9903__custom_15541641]</t>
  </si>
  <si>
    <t>https://doi.org/10.2908/EDAT_LFS_9903</t>
  </si>
  <si>
    <t>edat_lfs_9903</t>
  </si>
  <si>
    <t>Note: BA (2010, 2017-N/A); ME (2011,2020)</t>
  </si>
  <si>
    <t>Note: ME(2011, 2019); BA (2012)</t>
  </si>
  <si>
    <t>INN_CIS11_BAS</t>
  </si>
  <si>
    <t>INN_CIS8_TYPE</t>
  </si>
  <si>
    <t>Innovation active enterprises without implemented innovation by NACE Rev. 2 activity and size class (CIS2022) [inn_cis13_inact$defaultview]</t>
  </si>
  <si>
    <t>Enterprises that co-operated on business activities with other entities</t>
  </si>
  <si>
    <t>inn_cis11_co</t>
  </si>
  <si>
    <t>https://doi.org/10.2908/INN_CIS11_CO</t>
  </si>
  <si>
    <t>inn_cis13_co</t>
  </si>
  <si>
    <t>https://doi.org/10.2908/INN_CIS13_CO</t>
  </si>
  <si>
    <t>Firmy, ktoré na svojich podnikateľských aktivitách spolupracujú s inými inštitúciami</t>
  </si>
  <si>
    <t>Total</t>
  </si>
  <si>
    <t>Note: NL(2018-N/A)</t>
  </si>
  <si>
    <t>25.</t>
  </si>
  <si>
    <t>MSP uvádzajúce produktové  inovácie (% MSP)</t>
  </si>
  <si>
    <t>Bosnia and Hercegovina</t>
  </si>
  <si>
    <t>Czech Republic</t>
  </si>
  <si>
    <t>Growth(%)</t>
  </si>
  <si>
    <t>Tabuľka 4 Počty publikácií celkom na mil. obyvateľov</t>
  </si>
  <si>
    <t>mil</t>
  </si>
  <si>
    <t>Celkový počet</t>
  </si>
  <si>
    <t>Obyvatelia</t>
  </si>
  <si>
    <t>Participations</t>
  </si>
  <si>
    <t>EU Contribution</t>
  </si>
  <si>
    <t>Country</t>
  </si>
  <si>
    <t>Inhabitants (mil)</t>
  </si>
  <si>
    <t>Participation per 1 mil. population</t>
  </si>
  <si>
    <t>EU contribution per capita</t>
  </si>
  <si>
    <t>Researchers</t>
  </si>
  <si>
    <t>EC Contribution per researcher</t>
  </si>
  <si>
    <t>Participation per 1000 researchers</t>
  </si>
  <si>
    <t>Príspevok EÚ a počet účastí v Horizonte Európa</t>
  </si>
  <si>
    <t>Príspevok EU a participácie v Horizonte Európa na obyvateľa</t>
  </si>
  <si>
    <t>Príspevok EÚ a participácie v Horizonte Európa na výskumníka (vo FTE)</t>
  </si>
  <si>
    <t>Úspešnosť v Horizonte Európa</t>
  </si>
  <si>
    <t>EU contribution and participation in Horizon Europe</t>
  </si>
  <si>
    <t>EU contribution and participation in Horizon Europe per capita</t>
  </si>
  <si>
    <t>EU contribution and participation in Horizon Europe per researcher (FTE)</t>
  </si>
  <si>
    <t>Success rate in Horizon Europe</t>
  </si>
  <si>
    <t>Spolupráca medzi krajinami Dunajskej stratégie v Horizonte Európa</t>
  </si>
  <si>
    <t>Oversubscription Rate</t>
  </si>
  <si>
    <t>Success Rate Proposals</t>
  </si>
  <si>
    <t>Average</t>
  </si>
  <si>
    <t xml:space="preserve">Primerný príspevok na jednu participáciu </t>
  </si>
  <si>
    <t>Averege EU Contribution per participation</t>
  </si>
  <si>
    <t>26.</t>
  </si>
  <si>
    <t>Average EU Contribution per participation</t>
  </si>
  <si>
    <t>EU contribution</t>
  </si>
  <si>
    <t>Počet podaných patentových žiadostí EPO v rokoch 2019-2024</t>
  </si>
  <si>
    <t>EPO patent applications (2019-2024)</t>
  </si>
  <si>
    <t>0</t>
  </si>
  <si>
    <t>Number of EPO patents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</si>
</sst>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##########"/>
    <numFmt numFmtId="165" formatCode="_-\ #,##0.00_-;\-* #,##0.00_-;_-* &quot;-&quot;??_-;_-@_-"/>
    <numFmt numFmtId="166" formatCode="#,##0.00_ ;\-#,##0.00\ "/>
    <numFmt numFmtId="167" formatCode="0.0000"/>
    <numFmt numFmtId="168" formatCode="0.0"/>
    <numFmt numFmtId="169" formatCode="#,##0.0000000000"/>
    <numFmt numFmtId="170" formatCode="#,##0.0"/>
    <numFmt numFmtId="171" formatCode="#0%"/>
  </numFmts>
  <fonts count="2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color theme="1"/>
      <name val="Arial"/>
      <family val="2"/>
      <charset val="238"/>
    </font>
    <font>
      <sz val="11"/>
      <color indexed="8"/>
      <name val="Aptos Narrow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8"/>
      <color rgb="FF1C1C1C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color rgb="FF515560"/>
      <name val="Inherit"/>
    </font>
    <font>
      <b/>
      <sz val="8"/>
      <color rgb="FF51556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rgb="FFFFFFFF"/>
      <name val="Calibri"/>
      <family val="2"/>
      <charset val="238"/>
    </font>
    <font>
      <sz val="11"/>
      <name val="Aptos Narrow"/>
      <family val="2"/>
      <charset val="238"/>
      <scheme val="minor"/>
    </font>
    <font>
      <sz val="13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6F6F6"/>
        <bgColor rgb="FFF6F6F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4669AF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26466D"/>
        <bgColor rgb="FF26466D"/>
      </patternFill>
    </fill>
  </fills>
  <borders count="1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CCCCCC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1" fillId="0" borderId="0"/>
  </cellStyleXfs>
  <cellXfs count="1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0" fillId="3" borderId="0" xfId="0" applyFill="1" applyAlignment="1">
      <alignment horizontal="left"/>
    </xf>
    <xf numFmtId="165" fontId="0" fillId="3" borderId="0" xfId="1" applyNumberFormat="1" applyFont="1" applyFill="1" applyAlignment="1">
      <alignment horizontal="left"/>
    </xf>
    <xf numFmtId="0" fontId="2" fillId="0" borderId="0" xfId="2" applyFill="1"/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5" fillId="0" borderId="0" xfId="0" applyFont="1"/>
    <xf numFmtId="165" fontId="0" fillId="5" borderId="0" xfId="1" applyNumberFormat="1" applyFont="1" applyFill="1" applyAlignment="1">
      <alignment horizontal="left"/>
    </xf>
    <xf numFmtId="164" fontId="3" fillId="0" borderId="0" xfId="0" applyNumberFormat="1" applyFont="1" applyAlignment="1">
      <alignment horizontal="right" vertical="center" shrinkToFit="1"/>
    </xf>
    <xf numFmtId="0" fontId="9" fillId="6" borderId="1" xfId="3" applyFont="1" applyFill="1" applyBorder="1" applyAlignment="1">
      <alignment horizontal="right" vertical="center"/>
    </xf>
    <xf numFmtId="164" fontId="8" fillId="0" borderId="0" xfId="3" applyNumberFormat="1" applyFont="1" applyAlignment="1">
      <alignment horizontal="right" vertical="center" shrinkToFit="1"/>
    </xf>
    <xf numFmtId="164" fontId="8" fillId="8" borderId="0" xfId="3" applyNumberFormat="1" applyFont="1" applyFill="1" applyAlignment="1">
      <alignment horizontal="right" vertical="center" shrinkToFit="1"/>
    </xf>
    <xf numFmtId="0" fontId="9" fillId="6" borderId="1" xfId="3" applyFont="1" applyFill="1" applyBorder="1" applyAlignment="1">
      <alignment horizontal="left" vertical="center"/>
    </xf>
    <xf numFmtId="0" fontId="7" fillId="7" borderId="0" xfId="3" applyFont="1" applyFill="1" applyAlignment="1">
      <alignment horizontal="left" vertical="center"/>
    </xf>
    <xf numFmtId="4" fontId="0" fillId="0" borderId="0" xfId="0" applyNumberFormat="1"/>
    <xf numFmtId="164" fontId="8" fillId="0" borderId="0" xfId="0" applyNumberFormat="1" applyFont="1" applyAlignment="1">
      <alignment horizontal="right" vertical="center" shrinkToFit="1"/>
    </xf>
    <xf numFmtId="164" fontId="8" fillId="8" borderId="0" xfId="0" applyNumberFormat="1" applyFont="1" applyFill="1" applyAlignment="1">
      <alignment horizontal="right" vertical="center" shrinkToFit="1"/>
    </xf>
    <xf numFmtId="3" fontId="8" fillId="8" borderId="0" xfId="0" applyNumberFormat="1" applyFont="1" applyFill="1" applyAlignment="1">
      <alignment horizontal="right" vertical="center" shrinkToFit="1"/>
    </xf>
    <xf numFmtId="4" fontId="3" fillId="2" borderId="0" xfId="0" applyNumberFormat="1" applyFont="1" applyFill="1" applyAlignment="1">
      <alignment horizontal="right" vertical="center" shrinkToFit="1"/>
    </xf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0" fontId="13" fillId="0" borderId="0" xfId="0" applyFont="1"/>
    <xf numFmtId="167" fontId="13" fillId="0" borderId="0" xfId="0" applyNumberFormat="1" applyFont="1"/>
    <xf numFmtId="167" fontId="14" fillId="0" borderId="0" xfId="0" applyNumberFormat="1" applyFont="1"/>
    <xf numFmtId="0" fontId="13" fillId="0" borderId="0" xfId="0" applyFont="1" applyAlignment="1">
      <alignment wrapText="1"/>
    </xf>
    <xf numFmtId="1" fontId="14" fillId="0" borderId="0" xfId="0" applyNumberFormat="1" applyFont="1" applyAlignment="1">
      <alignment wrapText="1"/>
    </xf>
    <xf numFmtId="168" fontId="13" fillId="0" borderId="0" xfId="0" applyNumberFormat="1" applyFont="1"/>
    <xf numFmtId="0" fontId="2" fillId="0" borderId="0" xfId="2"/>
    <xf numFmtId="0" fontId="15" fillId="7" borderId="1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9" fontId="0" fillId="0" borderId="0" xfId="0" applyNumberFormat="1"/>
    <xf numFmtId="0" fontId="12" fillId="9" borderId="3" xfId="0" applyFont="1" applyFill="1" applyBorder="1"/>
    <xf numFmtId="0" fontId="17" fillId="0" borderId="0" xfId="0" applyFont="1" applyAlignment="1">
      <alignment vertical="center" wrapText="1"/>
    </xf>
    <xf numFmtId="0" fontId="18" fillId="0" borderId="0" xfId="0" applyFont="1"/>
    <xf numFmtId="16" fontId="2" fillId="0" borderId="5" xfId="2" applyNumberFormat="1" applyBorder="1"/>
    <xf numFmtId="0" fontId="1" fillId="0" borderId="5" xfId="0" applyFont="1" applyBorder="1"/>
    <xf numFmtId="0" fontId="2" fillId="0" borderId="5" xfId="2" applyBorder="1"/>
    <xf numFmtId="2" fontId="19" fillId="0" borderId="0" xfId="0" applyNumberFormat="1" applyFont="1"/>
    <xf numFmtId="164" fontId="3" fillId="2" borderId="0" xfId="0" applyNumberFormat="1" applyFont="1" applyFill="1" applyAlignment="1">
      <alignment horizontal="right" vertical="center" shrinkToFit="1"/>
    </xf>
    <xf numFmtId="170" fontId="3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2" fontId="0" fillId="0" borderId="0" xfId="0" applyNumberFormat="1"/>
    <xf numFmtId="166" fontId="0" fillId="0" borderId="0" xfId="0" applyNumberFormat="1" applyAlignment="1">
      <alignment horizontal="left"/>
    </xf>
    <xf numFmtId="0" fontId="21" fillId="0" borderId="6" xfId="4" applyBorder="1"/>
    <xf numFmtId="3" fontId="21" fillId="0" borderId="6" xfId="4" applyNumberFormat="1" applyBorder="1"/>
    <xf numFmtId="0" fontId="22" fillId="10" borderId="6" xfId="4" applyFont="1" applyFill="1" applyBorder="1"/>
    <xf numFmtId="0" fontId="23" fillId="0" borderId="2" xfId="0" applyFont="1" applyBorder="1"/>
    <xf numFmtId="0" fontId="23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/>
    </xf>
    <xf numFmtId="10" fontId="23" fillId="11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Border="1"/>
    <xf numFmtId="170" fontId="19" fillId="11" borderId="2" xfId="0" applyNumberFormat="1" applyFont="1" applyFill="1" applyBorder="1" applyAlignment="1">
      <alignment horizontal="center" vertical="center"/>
    </xf>
    <xf numFmtId="3" fontId="19" fillId="11" borderId="2" xfId="0" applyNumberFormat="1" applyFont="1" applyFill="1" applyBorder="1" applyAlignment="1">
      <alignment horizontal="center" vertical="center"/>
    </xf>
    <xf numFmtId="3" fontId="19" fillId="0" borderId="0" xfId="0" applyNumberFormat="1" applyFont="1"/>
    <xf numFmtId="2" fontId="19" fillId="11" borderId="2" xfId="0" applyNumberFormat="1" applyFont="1" applyFill="1" applyBorder="1" applyAlignment="1">
      <alignment horizontal="center" vertical="center"/>
    </xf>
    <xf numFmtId="3" fontId="19" fillId="0" borderId="7" xfId="0" applyNumberFormat="1" applyFont="1" applyBorder="1"/>
    <xf numFmtId="0" fontId="24" fillId="0" borderId="0" xfId="0" applyFont="1" applyAlignment="1">
      <alignment vertical="center"/>
    </xf>
    <xf numFmtId="0" fontId="24" fillId="0" borderId="6" xfId="0" applyFont="1" applyBorder="1" applyAlignment="1">
      <alignment vertical="center"/>
    </xf>
    <xf numFmtId="3" fontId="0" fillId="0" borderId="6" xfId="0" applyNumberFormat="1" applyBorder="1"/>
    <xf numFmtId="4" fontId="19" fillId="0" borderId="0" xfId="0" applyNumberFormat="1" applyFont="1"/>
    <xf numFmtId="0" fontId="20" fillId="0" borderId="6" xfId="0" applyFont="1" applyBorder="1"/>
    <xf numFmtId="0" fontId="20" fillId="0" borderId="6" xfId="0" applyFont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/>
    <xf numFmtId="0" fontId="2" fillId="0" borderId="0" xfId="2" applyBorder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wrapText="1"/>
    </xf>
    <xf numFmtId="0" fontId="25" fillId="14" borderId="10" xfId="0" applyFont="1" applyFill="1" applyBorder="1" applyAlignment="1">
      <alignment horizontal="left" wrapText="1"/>
    </xf>
    <xf numFmtId="0" fontId="25" fillId="14" borderId="10" xfId="0" applyFont="1" applyFill="1" applyBorder="1" applyAlignment="1">
      <alignment wrapText="1"/>
    </xf>
    <xf numFmtId="0" fontId="25" fillId="14" borderId="10" xfId="0" applyFont="1" applyFill="1" applyBorder="1" applyAlignment="1">
      <alignment horizontal="right" wrapText="1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/>
    <xf numFmtId="3" fontId="0" fillId="0" borderId="11" xfId="0" applyNumberFormat="1" applyBorder="1"/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0" fontId="12" fillId="0" borderId="5" xfId="0" applyFont="1" applyBorder="1"/>
    <xf numFmtId="0" fontId="26" fillId="0" borderId="0" xfId="0" applyFont="1"/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70" fontId="8" fillId="0" borderId="0" xfId="0" applyNumberFormat="1" applyFont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1" xfId="3" applyFont="1" applyBorder="1" applyAlignment="1">
      <alignment horizontal="left" vertical="center"/>
    </xf>
    <xf numFmtId="3" fontId="8" fillId="0" borderId="0" xfId="3" applyNumberFormat="1" applyFont="1" applyAlignment="1">
      <alignment horizontal="right" vertical="center" shrinkToFit="1"/>
    </xf>
    <xf numFmtId="170" fontId="8" fillId="0" borderId="0" xfId="3" applyNumberFormat="1" applyFont="1" applyAlignment="1">
      <alignment horizontal="right" vertical="center" shrinkToFit="1"/>
    </xf>
    <xf numFmtId="0" fontId="20" fillId="0" borderId="0" xfId="0" applyFont="1"/>
    <xf numFmtId="4" fontId="23" fillId="0" borderId="0" xfId="0" applyNumberFormat="1" applyFont="1"/>
    <xf numFmtId="3" fontId="23" fillId="0" borderId="0" xfId="0" applyNumberFormat="1" applyFont="1"/>
    <xf numFmtId="4" fontId="20" fillId="0" borderId="0" xfId="0" applyNumberFormat="1" applyFont="1"/>
    <xf numFmtId="10" fontId="27" fillId="13" borderId="8" xfId="0" applyNumberFormat="1" applyFont="1" applyFill="1" applyBorder="1" applyAlignment="1">
      <alignment horizontal="right" wrapText="1"/>
    </xf>
    <xf numFmtId="171" fontId="27" fillId="13" borderId="8" xfId="0" applyNumberFormat="1" applyFont="1" applyFill="1" applyBorder="1" applyAlignment="1">
      <alignment horizontal="right" wrapText="1"/>
    </xf>
    <xf numFmtId="0" fontId="27" fillId="13" borderId="9" xfId="0" applyFont="1" applyFill="1" applyBorder="1" applyAlignment="1">
      <alignment vertical="top" wrapText="1"/>
    </xf>
    <xf numFmtId="10" fontId="27" fillId="13" borderId="9" xfId="0" applyNumberFormat="1" applyFont="1" applyFill="1" applyBorder="1" applyAlignment="1">
      <alignment vertical="top" wrapText="1"/>
    </xf>
    <xf numFmtId="171" fontId="27" fillId="13" borderId="9" xfId="0" applyNumberFormat="1" applyFont="1" applyFill="1" applyBorder="1" applyAlignment="1">
      <alignment vertical="top" wrapText="1"/>
    </xf>
  </cellXfs>
  <cellStyles count="5">
    <cellStyle name="Čiarka" xfId="1" builtinId="3"/>
    <cellStyle name="Hypertextové prepojenie" xfId="2" builtinId="8"/>
    <cellStyle name="Normálna" xfId="0" builtinId="0"/>
    <cellStyle name="Normálna 2" xfId="3" xr:uid="{504D5F67-F639-498F-AAE8-68B65D0C067B}"/>
    <cellStyle name="Normálna 3" xfId="4" xr:uid="{E4462007-7A5C-4E70-B3A3-C86D64CEF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F87-49A1-B0DE-B3603FD45D9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87-49A1-B0DE-B3603FD45D9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F87-49A1-B0DE-B3603FD45D9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87-49A1-B0DE-B3603FD45D9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F87-49A1-B0DE-B3603FD45D9C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87-49A1-B0DE-B3603FD45D9C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F87-49A1-B0DE-B3603FD45D9C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F87-49A1-B0DE-B3603FD45D9C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F87-49A1-B0DE-B3603FD45D9C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87-49A1-B0DE-B3603FD45D9C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F87-49A1-B0DE-B3603FD45D9C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87-49A1-B0DE-B3603FD45D9C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F87-49A1-B0DE-B3603FD45D9C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F87-49A1-B0DE-B3603FD45D9C}"/>
              </c:ext>
            </c:extLst>
          </c:dPt>
          <c:cat>
            <c:strRef>
              <c:f>'1.'!$B$4:$B$43</c:f>
              <c:strCache>
                <c:ptCount val="40"/>
                <c:pt idx="0">
                  <c:v>CH</c:v>
                </c:pt>
                <c:pt idx="1">
                  <c:v>DK</c:v>
                </c:pt>
                <c:pt idx="2">
                  <c:v>SE</c:v>
                </c:pt>
                <c:pt idx="3">
                  <c:v>FI</c:v>
                </c:pt>
                <c:pt idx="4">
                  <c:v>NL</c:v>
                </c:pt>
                <c:pt idx="5">
                  <c:v>BE</c:v>
                </c:pt>
                <c:pt idx="6">
                  <c:v>NO</c:v>
                </c:pt>
                <c:pt idx="7">
                  <c:v>AT</c:v>
                </c:pt>
                <c:pt idx="8">
                  <c:v>UK</c:v>
                </c:pt>
                <c:pt idx="9">
                  <c:v>IE</c:v>
                </c:pt>
                <c:pt idx="10">
                  <c:v>LU</c:v>
                </c:pt>
                <c:pt idx="11">
                  <c:v>DE</c:v>
                </c:pt>
                <c:pt idx="12">
                  <c:v>CY</c:v>
                </c:pt>
                <c:pt idx="13">
                  <c:v>EE</c:v>
                </c:pt>
                <c:pt idx="14">
                  <c:v>FR</c:v>
                </c:pt>
                <c:pt idx="15">
                  <c:v>IS</c:v>
                </c:pt>
                <c:pt idx="16">
                  <c:v>EU27</c:v>
                </c:pt>
                <c:pt idx="17">
                  <c:v>SI</c:v>
                </c:pt>
                <c:pt idx="18">
                  <c:v>ES</c:v>
                </c:pt>
                <c:pt idx="19">
                  <c:v>CZ</c:v>
                </c:pt>
                <c:pt idx="20">
                  <c:v>IT</c:v>
                </c:pt>
                <c:pt idx="21">
                  <c:v>MT</c:v>
                </c:pt>
                <c:pt idx="22">
                  <c:v>LT</c:v>
                </c:pt>
                <c:pt idx="23">
                  <c:v>PT</c:v>
                </c:pt>
                <c:pt idx="24">
                  <c:v>EL</c:v>
                </c:pt>
                <c:pt idx="25">
                  <c:v>HU</c:v>
                </c:pt>
                <c:pt idx="26">
                  <c:v>HR</c:v>
                </c:pt>
                <c:pt idx="27">
                  <c:v>PL</c:v>
                </c:pt>
                <c:pt idx="28">
                  <c:v>SK</c:v>
                </c:pt>
                <c:pt idx="29">
                  <c:v>RS</c:v>
                </c:pt>
                <c:pt idx="30">
                  <c:v>LV</c:v>
                </c:pt>
                <c:pt idx="31">
                  <c:v>TR</c:v>
                </c:pt>
                <c:pt idx="32">
                  <c:v>ME</c:v>
                </c:pt>
                <c:pt idx="33">
                  <c:v>BG</c:v>
                </c:pt>
                <c:pt idx="34">
                  <c:v>MK</c:v>
                </c:pt>
                <c:pt idx="35">
                  <c:v>AL</c:v>
                </c:pt>
                <c:pt idx="36">
                  <c:v>RO</c:v>
                </c:pt>
                <c:pt idx="37">
                  <c:v>BA</c:v>
                </c:pt>
                <c:pt idx="38">
                  <c:v>UA</c:v>
                </c:pt>
                <c:pt idx="39">
                  <c:v>MD</c:v>
                </c:pt>
              </c:strCache>
            </c:strRef>
          </c:cat>
          <c:val>
            <c:numRef>
              <c:f>'1.'!$C$4:$C$43</c:f>
              <c:numCache>
                <c:formatCode>_-\ #\ ##0.00_-;\-* #\ ##0.00_-;_-* "-"??_-;_-@_-</c:formatCode>
                <c:ptCount val="40"/>
                <c:pt idx="0">
                  <c:v>0.76458665651920998</c:v>
                </c:pt>
                <c:pt idx="1">
                  <c:v>0.74991153840526004</c:v>
                </c:pt>
                <c:pt idx="2">
                  <c:v>0.73438777187147997</c:v>
                </c:pt>
                <c:pt idx="3">
                  <c:v>0.70632618226592803</c:v>
                </c:pt>
                <c:pt idx="4">
                  <c:v>0.69490624862297301</c:v>
                </c:pt>
                <c:pt idx="5">
                  <c:v>0.68314182611924501</c:v>
                </c:pt>
                <c:pt idx="6">
                  <c:v>0.64668269415938595</c:v>
                </c:pt>
                <c:pt idx="7">
                  <c:v>0.64236012726179703</c:v>
                </c:pt>
                <c:pt idx="8">
                  <c:v>0.63459587163099695</c:v>
                </c:pt>
                <c:pt idx="9">
                  <c:v>0.62554250889658403</c:v>
                </c:pt>
                <c:pt idx="10">
                  <c:v>0.61946157807406799</c:v>
                </c:pt>
                <c:pt idx="11">
                  <c:v>0.61713834254959099</c:v>
                </c:pt>
                <c:pt idx="12">
                  <c:v>0.58702328482094501</c:v>
                </c:pt>
                <c:pt idx="13">
                  <c:v>0.57906878970299203</c:v>
                </c:pt>
                <c:pt idx="14">
                  <c:v>0.574591409261624</c:v>
                </c:pt>
                <c:pt idx="15">
                  <c:v>0.55564017038479696</c:v>
                </c:pt>
                <c:pt idx="16">
                  <c:v>0.55270309500608295</c:v>
                </c:pt>
                <c:pt idx="17">
                  <c:v>0.50290018952761595</c:v>
                </c:pt>
                <c:pt idx="18">
                  <c:v>0.49677199809834299</c:v>
                </c:pt>
                <c:pt idx="19">
                  <c:v>0.49590726096634302</c:v>
                </c:pt>
                <c:pt idx="20">
                  <c:v>0.49520901801450701</c:v>
                </c:pt>
                <c:pt idx="21">
                  <c:v>0.48626372035778997</c:v>
                </c:pt>
                <c:pt idx="22">
                  <c:v>0.46204077222965001</c:v>
                </c:pt>
                <c:pt idx="23">
                  <c:v>0.460997158738784</c:v>
                </c:pt>
                <c:pt idx="24">
                  <c:v>0.42833837172516998</c:v>
                </c:pt>
                <c:pt idx="25">
                  <c:v>0.38982167720966199</c:v>
                </c:pt>
                <c:pt idx="26">
                  <c:v>0.38466186712295303</c:v>
                </c:pt>
                <c:pt idx="27">
                  <c:v>0.36410839426680902</c:v>
                </c:pt>
                <c:pt idx="28">
                  <c:v>0.35989106696972201</c:v>
                </c:pt>
                <c:pt idx="29">
                  <c:v>0.34721891129746901</c:v>
                </c:pt>
                <c:pt idx="30">
                  <c:v>0.29649491981795301</c:v>
                </c:pt>
                <c:pt idx="31">
                  <c:v>0.285606741016174</c:v>
                </c:pt>
                <c:pt idx="32">
                  <c:v>0.26251997259339799</c:v>
                </c:pt>
                <c:pt idx="33">
                  <c:v>0.254422730834716</c:v>
                </c:pt>
                <c:pt idx="34">
                  <c:v>0.24892107952096101</c:v>
                </c:pt>
                <c:pt idx="35">
                  <c:v>0.231225639391549</c:v>
                </c:pt>
                <c:pt idx="36">
                  <c:v>0.187764819533741</c:v>
                </c:pt>
                <c:pt idx="37">
                  <c:v>0.18266749401298599</c:v>
                </c:pt>
                <c:pt idx="38">
                  <c:v>0.179194097304884</c:v>
                </c:pt>
                <c:pt idx="39">
                  <c:v>0.12792048937209699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7-49A1-B0DE-B3603FD4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'1.'!$D$3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'1.'!$B$4:$B$43</c:f>
              <c:strCache>
                <c:ptCount val="40"/>
                <c:pt idx="0">
                  <c:v>CH</c:v>
                </c:pt>
                <c:pt idx="1">
                  <c:v>DK</c:v>
                </c:pt>
                <c:pt idx="2">
                  <c:v>SE</c:v>
                </c:pt>
                <c:pt idx="3">
                  <c:v>FI</c:v>
                </c:pt>
                <c:pt idx="4">
                  <c:v>NL</c:v>
                </c:pt>
                <c:pt idx="5">
                  <c:v>BE</c:v>
                </c:pt>
                <c:pt idx="6">
                  <c:v>NO</c:v>
                </c:pt>
                <c:pt idx="7">
                  <c:v>AT</c:v>
                </c:pt>
                <c:pt idx="8">
                  <c:v>UK</c:v>
                </c:pt>
                <c:pt idx="9">
                  <c:v>IE</c:v>
                </c:pt>
                <c:pt idx="10">
                  <c:v>LU</c:v>
                </c:pt>
                <c:pt idx="11">
                  <c:v>DE</c:v>
                </c:pt>
                <c:pt idx="12">
                  <c:v>CY</c:v>
                </c:pt>
                <c:pt idx="13">
                  <c:v>EE</c:v>
                </c:pt>
                <c:pt idx="14">
                  <c:v>FR</c:v>
                </c:pt>
                <c:pt idx="15">
                  <c:v>IS</c:v>
                </c:pt>
                <c:pt idx="16">
                  <c:v>EU27</c:v>
                </c:pt>
                <c:pt idx="17">
                  <c:v>SI</c:v>
                </c:pt>
                <c:pt idx="18">
                  <c:v>ES</c:v>
                </c:pt>
                <c:pt idx="19">
                  <c:v>CZ</c:v>
                </c:pt>
                <c:pt idx="20">
                  <c:v>IT</c:v>
                </c:pt>
                <c:pt idx="21">
                  <c:v>MT</c:v>
                </c:pt>
                <c:pt idx="22">
                  <c:v>LT</c:v>
                </c:pt>
                <c:pt idx="23">
                  <c:v>PT</c:v>
                </c:pt>
                <c:pt idx="24">
                  <c:v>EL</c:v>
                </c:pt>
                <c:pt idx="25">
                  <c:v>HU</c:v>
                </c:pt>
                <c:pt idx="26">
                  <c:v>HR</c:v>
                </c:pt>
                <c:pt idx="27">
                  <c:v>PL</c:v>
                </c:pt>
                <c:pt idx="28">
                  <c:v>SK</c:v>
                </c:pt>
                <c:pt idx="29">
                  <c:v>RS</c:v>
                </c:pt>
                <c:pt idx="30">
                  <c:v>LV</c:v>
                </c:pt>
                <c:pt idx="31">
                  <c:v>TR</c:v>
                </c:pt>
                <c:pt idx="32">
                  <c:v>ME</c:v>
                </c:pt>
                <c:pt idx="33">
                  <c:v>BG</c:v>
                </c:pt>
                <c:pt idx="34">
                  <c:v>MK</c:v>
                </c:pt>
                <c:pt idx="35">
                  <c:v>AL</c:v>
                </c:pt>
                <c:pt idx="36">
                  <c:v>RO</c:v>
                </c:pt>
                <c:pt idx="37">
                  <c:v>BA</c:v>
                </c:pt>
                <c:pt idx="38">
                  <c:v>UA</c:v>
                </c:pt>
                <c:pt idx="39">
                  <c:v>MD</c:v>
                </c:pt>
              </c:strCache>
            </c:strRef>
          </c:cat>
          <c:val>
            <c:numRef>
              <c:f>'1.'!$D$4:$D$43</c:f>
              <c:numCache>
                <c:formatCode>_-\ #\ ##0.00_-;\-* #\ ##0.00_-;_-* "-"??_-;_-@_-</c:formatCode>
                <c:ptCount val="40"/>
                <c:pt idx="0">
                  <c:v>0.75798307880249804</c:v>
                </c:pt>
                <c:pt idx="1">
                  <c:v>0.67867614557425804</c:v>
                </c:pt>
                <c:pt idx="2">
                  <c:v>0.68753969332178499</c:v>
                </c:pt>
                <c:pt idx="3">
                  <c:v>0.64701261792047304</c:v>
                </c:pt>
                <c:pt idx="4">
                  <c:v>0.65578581555231596</c:v>
                </c:pt>
                <c:pt idx="5">
                  <c:v>0.60728455948124904</c:v>
                </c:pt>
                <c:pt idx="6">
                  <c:v>0.58619800535470801</c:v>
                </c:pt>
                <c:pt idx="7">
                  <c:v>0.619326529319704</c:v>
                </c:pt>
                <c:pt idx="8">
                  <c:v>0.63507919532322898</c:v>
                </c:pt>
                <c:pt idx="9">
                  <c:v>0.61383405265743496</c:v>
                </c:pt>
                <c:pt idx="10">
                  <c:v>0.64718004196589396</c:v>
                </c:pt>
                <c:pt idx="11">
                  <c:v>0.59779146480307099</c:v>
                </c:pt>
                <c:pt idx="12">
                  <c:v>0.39182375725449198</c:v>
                </c:pt>
                <c:pt idx="13">
                  <c:v>0.44458024439071903</c:v>
                </c:pt>
                <c:pt idx="14">
                  <c:v>0.56611713746056802</c:v>
                </c:pt>
                <c:pt idx="15">
                  <c:v>0.52145160183023698</c:v>
                </c:pt>
                <c:pt idx="16">
                  <c:v>0.50235562363638198</c:v>
                </c:pt>
                <c:pt idx="17">
                  <c:v>0.47963320762827699</c:v>
                </c:pt>
                <c:pt idx="18">
                  <c:v>0.44976847785589602</c:v>
                </c:pt>
                <c:pt idx="19">
                  <c:v>0.41742485875902602</c:v>
                </c:pt>
                <c:pt idx="20">
                  <c:v>0.41994421870024601</c:v>
                </c:pt>
                <c:pt idx="21">
                  <c:v>0.45092098199042702</c:v>
                </c:pt>
                <c:pt idx="22">
                  <c:v>0.380036079370415</c:v>
                </c:pt>
                <c:pt idx="23">
                  <c:v>0.439380284519784</c:v>
                </c:pt>
                <c:pt idx="24">
                  <c:v>0.347918688144295</c:v>
                </c:pt>
                <c:pt idx="25">
                  <c:v>0.34609869596107601</c:v>
                </c:pt>
                <c:pt idx="26">
                  <c:v>0.31242572821929498</c:v>
                </c:pt>
                <c:pt idx="27">
                  <c:v>0.29897468412248901</c:v>
                </c:pt>
                <c:pt idx="28">
                  <c:v>0.34651892961997799</c:v>
                </c:pt>
                <c:pt idx="29">
                  <c:v>0.31017258331417902</c:v>
                </c:pt>
                <c:pt idx="30">
                  <c:v>0.28262378778733699</c:v>
                </c:pt>
                <c:pt idx="31">
                  <c:v>0.25514659061126099</c:v>
                </c:pt>
                <c:pt idx="32">
                  <c:v>0.23423128332263701</c:v>
                </c:pt>
                <c:pt idx="33">
                  <c:v>0.24040574953409</c:v>
                </c:pt>
                <c:pt idx="34">
                  <c:v>0.18998891933730999</c:v>
                </c:pt>
                <c:pt idx="35">
                  <c:v>0.18169622976728</c:v>
                </c:pt>
                <c:pt idx="36">
                  <c:v>0.18032225377373501</c:v>
                </c:pt>
                <c:pt idx="37">
                  <c:v>0.15085447341269301</c:v>
                </c:pt>
                <c:pt idx="38">
                  <c:v>0.16082252430194499</c:v>
                </c:pt>
                <c:pt idx="39">
                  <c:v>0.126702006432939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7-49A1-B0DE-B3603FD4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\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11681582627533071"/>
          <c:h val="5.2120544388914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32321741032371E-2"/>
          <c:y val="3.8144771558690387E-2"/>
          <c:w val="0.93237122703412079"/>
          <c:h val="0.80236366520740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'8.'!$B$7:$B$19</c:f>
              <c:strCache>
                <c:ptCount val="13"/>
                <c:pt idx="0">
                  <c:v>AT</c:v>
                </c:pt>
                <c:pt idx="1">
                  <c:v>EU27</c:v>
                </c:pt>
                <c:pt idx="2">
                  <c:v>SI</c:v>
                </c:pt>
                <c:pt idx="3">
                  <c:v>ME</c:v>
                </c:pt>
                <c:pt idx="4">
                  <c:v>SK</c:v>
                </c:pt>
                <c:pt idx="5">
                  <c:v>HR</c:v>
                </c:pt>
                <c:pt idx="6">
                  <c:v>DE</c:v>
                </c:pt>
                <c:pt idx="7">
                  <c:v>BG</c:v>
                </c:pt>
                <c:pt idx="8">
                  <c:v>RS</c:v>
                </c:pt>
                <c:pt idx="9">
                  <c:v>CZ</c:v>
                </c:pt>
                <c:pt idx="10">
                  <c:v>HU</c:v>
                </c:pt>
                <c:pt idx="11">
                  <c:v>BA</c:v>
                </c:pt>
                <c:pt idx="12">
                  <c:v>RO</c:v>
                </c:pt>
              </c:strCache>
            </c:strRef>
          </c:cat>
          <c:val>
            <c:numRef>
              <c:f>'8.'!$C$7:$C$19</c:f>
              <c:numCache>
                <c:formatCode>#\ ##0.##########</c:formatCode>
                <c:ptCount val="13"/>
                <c:pt idx="0">
                  <c:v>43.5</c:v>
                </c:pt>
                <c:pt idx="1">
                  <c:v>43.1</c:v>
                </c:pt>
                <c:pt idx="2">
                  <c:v>40.700000000000003</c:v>
                </c:pt>
                <c:pt idx="3">
                  <c:v>40.4</c:v>
                </c:pt>
                <c:pt idx="4">
                  <c:v>39.799999999999997</c:v>
                </c:pt>
                <c:pt idx="5">
                  <c:v>38.799999999999997</c:v>
                </c:pt>
                <c:pt idx="6">
                  <c:v>38.4</c:v>
                </c:pt>
                <c:pt idx="7">
                  <c:v>35.799999999999997</c:v>
                </c:pt>
                <c:pt idx="8">
                  <c:v>34.700000000000003</c:v>
                </c:pt>
                <c:pt idx="9">
                  <c:v>33.700000000000003</c:v>
                </c:pt>
                <c:pt idx="10">
                  <c:v>30.1</c:v>
                </c:pt>
                <c:pt idx="11">
                  <c:v>26.6</c:v>
                </c:pt>
                <c:pt idx="12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6-46BA-93D6-5782B46E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553984"/>
        <c:axId val="755544864"/>
      </c:barChart>
      <c:lineChart>
        <c:grouping val="standard"/>
        <c:varyColors val="0"/>
        <c:ser>
          <c:idx val="1"/>
          <c:order val="1"/>
          <c:tx>
            <c:strRef>
              <c:f>'8.'!$D$6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'8.'!$B$7:$B$19</c:f>
              <c:strCache>
                <c:ptCount val="13"/>
                <c:pt idx="0">
                  <c:v>AT</c:v>
                </c:pt>
                <c:pt idx="1">
                  <c:v>EU27</c:v>
                </c:pt>
                <c:pt idx="2">
                  <c:v>SI</c:v>
                </c:pt>
                <c:pt idx="3">
                  <c:v>ME</c:v>
                </c:pt>
                <c:pt idx="4">
                  <c:v>SK</c:v>
                </c:pt>
                <c:pt idx="5">
                  <c:v>HR</c:v>
                </c:pt>
                <c:pt idx="6">
                  <c:v>DE</c:v>
                </c:pt>
                <c:pt idx="7">
                  <c:v>BG</c:v>
                </c:pt>
                <c:pt idx="8">
                  <c:v>RS</c:v>
                </c:pt>
                <c:pt idx="9">
                  <c:v>CZ</c:v>
                </c:pt>
                <c:pt idx="10">
                  <c:v>HU</c:v>
                </c:pt>
                <c:pt idx="11">
                  <c:v>BA</c:v>
                </c:pt>
                <c:pt idx="12">
                  <c:v>RO</c:v>
                </c:pt>
              </c:strCache>
            </c:strRef>
          </c:cat>
          <c:val>
            <c:numRef>
              <c:f>'8.'!$D$7:$D$19</c:f>
              <c:numCache>
                <c:formatCode>#\ ##0.##########</c:formatCode>
                <c:ptCount val="13"/>
                <c:pt idx="0">
                  <c:v>40.299999999999997</c:v>
                </c:pt>
                <c:pt idx="1">
                  <c:v>37.6</c:v>
                </c:pt>
                <c:pt idx="2">
                  <c:v>44.5</c:v>
                </c:pt>
                <c:pt idx="3">
                  <c:v>35.5</c:v>
                </c:pt>
                <c:pt idx="4">
                  <c:v>35.1</c:v>
                </c:pt>
                <c:pt idx="5">
                  <c:v>32.700000000000003</c:v>
                </c:pt>
                <c:pt idx="6">
                  <c:v>31.3</c:v>
                </c:pt>
                <c:pt idx="7">
                  <c:v>33.4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30.2</c:v>
                </c:pt>
                <c:pt idx="11" formatCode="#,##0">
                  <c:v>0</c:v>
                </c:pt>
                <c:pt idx="12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6-46BA-93D6-5782B46E2570}"/>
            </c:ext>
          </c:extLst>
        </c:ser>
        <c:ser>
          <c:idx val="2"/>
          <c:order val="2"/>
          <c:tx>
            <c:strRef>
              <c:f>'8.'!$E$6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'8.'!$B$7:$B$19</c:f>
              <c:strCache>
                <c:ptCount val="13"/>
                <c:pt idx="0">
                  <c:v>AT</c:v>
                </c:pt>
                <c:pt idx="1">
                  <c:v>EU27</c:v>
                </c:pt>
                <c:pt idx="2">
                  <c:v>SI</c:v>
                </c:pt>
                <c:pt idx="3">
                  <c:v>ME</c:v>
                </c:pt>
                <c:pt idx="4">
                  <c:v>SK</c:v>
                </c:pt>
                <c:pt idx="5">
                  <c:v>HR</c:v>
                </c:pt>
                <c:pt idx="6">
                  <c:v>DE</c:v>
                </c:pt>
                <c:pt idx="7">
                  <c:v>BG</c:v>
                </c:pt>
                <c:pt idx="8">
                  <c:v>RS</c:v>
                </c:pt>
                <c:pt idx="9">
                  <c:v>CZ</c:v>
                </c:pt>
                <c:pt idx="10">
                  <c:v>HU</c:v>
                </c:pt>
                <c:pt idx="11">
                  <c:v>BA</c:v>
                </c:pt>
                <c:pt idx="12">
                  <c:v>RO</c:v>
                </c:pt>
              </c:strCache>
            </c:strRef>
          </c:cat>
          <c:val>
            <c:numRef>
              <c:f>'8.'!$E$7:$E$19</c:f>
              <c:numCache>
                <c:formatCode>#\ ##0.##########</c:formatCode>
                <c:ptCount val="13"/>
                <c:pt idx="0">
                  <c:v>20.7</c:v>
                </c:pt>
                <c:pt idx="1">
                  <c:v>32.200000000000003</c:v>
                </c:pt>
                <c:pt idx="2">
                  <c:v>31.3</c:v>
                </c:pt>
                <c:pt idx="3">
                  <c:v>25.9</c:v>
                </c:pt>
                <c:pt idx="4" formatCode="#\ ##0.0">
                  <c:v>24</c:v>
                </c:pt>
                <c:pt idx="5">
                  <c:v>25.8</c:v>
                </c:pt>
                <c:pt idx="6" formatCode="#\ ##0.0">
                  <c:v>26</c:v>
                </c:pt>
                <c:pt idx="7">
                  <c:v>27.5</c:v>
                </c:pt>
                <c:pt idx="8">
                  <c:v>18.899999999999999</c:v>
                </c:pt>
                <c:pt idx="9">
                  <c:v>22.6</c:v>
                </c:pt>
                <c:pt idx="10">
                  <c:v>26.1</c:v>
                </c:pt>
                <c:pt idx="11" formatCode="#,##0">
                  <c:v>0</c:v>
                </c:pt>
                <c:pt idx="12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6-46BA-93D6-5782B46E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553984"/>
        <c:axId val="755544864"/>
      </c:lineChart>
      <c:catAx>
        <c:axId val="75555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5544864"/>
        <c:crosses val="autoZero"/>
        <c:auto val="1"/>
        <c:lblAlgn val="ctr"/>
        <c:lblOffset val="100"/>
        <c:noMultiLvlLbl val="0"/>
      </c:catAx>
      <c:valAx>
        <c:axId val="75554486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555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841097987753"/>
          <c:y val="8.4952604501712978E-2"/>
          <c:w val="0.17579081911636046"/>
          <c:h val="5.8517956849170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32321741032371E-2"/>
          <c:y val="3.8144771558690387E-2"/>
          <c:w val="0.93237122703412079"/>
          <c:h val="0.80236366520740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'9.'!$B$5:$B$14</c:f>
              <c:strCache>
                <c:ptCount val="10"/>
                <c:pt idx="0">
                  <c:v>DE</c:v>
                </c:pt>
                <c:pt idx="1">
                  <c:v>CZ</c:v>
                </c:pt>
                <c:pt idx="2">
                  <c:v>AT</c:v>
                </c:pt>
                <c:pt idx="3">
                  <c:v>SI</c:v>
                </c:pt>
                <c:pt idx="4">
                  <c:v>HR</c:v>
                </c:pt>
                <c:pt idx="5">
                  <c:v>SK</c:v>
                </c:pt>
                <c:pt idx="6">
                  <c:v>BG</c:v>
                </c:pt>
                <c:pt idx="7">
                  <c:v>HU</c:v>
                </c:pt>
                <c:pt idx="8">
                  <c:v>RS</c:v>
                </c:pt>
                <c:pt idx="9">
                  <c:v>RO</c:v>
                </c:pt>
              </c:strCache>
            </c:strRef>
          </c:cat>
          <c:val>
            <c:numRef>
              <c:f>'9.'!$C$5:$C$14</c:f>
              <c:numCache>
                <c:formatCode>#\ ##0.##########</c:formatCode>
                <c:ptCount val="10"/>
                <c:pt idx="0">
                  <c:v>1.1000000000000001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0.6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A-47BD-9F3E-CF2B891C6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553984"/>
        <c:axId val="755544864"/>
      </c:barChart>
      <c:lineChart>
        <c:grouping val="standard"/>
        <c:varyColors val="0"/>
        <c:ser>
          <c:idx val="1"/>
          <c:order val="1"/>
          <c:tx>
            <c:strRef>
              <c:f>'9.'!$D$4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'9.'!$B$5:$B$14</c:f>
              <c:strCache>
                <c:ptCount val="10"/>
                <c:pt idx="0">
                  <c:v>DE</c:v>
                </c:pt>
                <c:pt idx="1">
                  <c:v>CZ</c:v>
                </c:pt>
                <c:pt idx="2">
                  <c:v>AT</c:v>
                </c:pt>
                <c:pt idx="3">
                  <c:v>SI</c:v>
                </c:pt>
                <c:pt idx="4">
                  <c:v>HR</c:v>
                </c:pt>
                <c:pt idx="5">
                  <c:v>SK</c:v>
                </c:pt>
                <c:pt idx="6">
                  <c:v>BG</c:v>
                </c:pt>
                <c:pt idx="7">
                  <c:v>HU</c:v>
                </c:pt>
                <c:pt idx="8">
                  <c:v>RS</c:v>
                </c:pt>
                <c:pt idx="9">
                  <c:v>RO</c:v>
                </c:pt>
              </c:strCache>
            </c:strRef>
          </c:cat>
          <c:val>
            <c:numRef>
              <c:f>'9.'!$D$5:$D$14</c:f>
              <c:numCache>
                <c:formatCode>#\ ##0.##########</c:formatCode>
                <c:ptCount val="10"/>
                <c:pt idx="0">
                  <c:v>1.2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0.5</c:v>
                </c:pt>
                <c:pt idx="5">
                  <c:v>0.7</c:v>
                </c:pt>
                <c:pt idx="6">
                  <c:v>0.5</c:v>
                </c:pt>
                <c:pt idx="7">
                  <c:v>0.3</c:v>
                </c:pt>
                <c:pt idx="8">
                  <c:v>0.6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A-47BD-9F3E-CF2B891C619F}"/>
            </c:ext>
          </c:extLst>
        </c:ser>
        <c:ser>
          <c:idx val="2"/>
          <c:order val="2"/>
          <c:tx>
            <c:strRef>
              <c:f>'9.'!$E$4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'9.'!$B$5:$B$14</c:f>
              <c:strCache>
                <c:ptCount val="10"/>
                <c:pt idx="0">
                  <c:v>DE</c:v>
                </c:pt>
                <c:pt idx="1">
                  <c:v>CZ</c:v>
                </c:pt>
                <c:pt idx="2">
                  <c:v>AT</c:v>
                </c:pt>
                <c:pt idx="3">
                  <c:v>SI</c:v>
                </c:pt>
                <c:pt idx="4">
                  <c:v>HR</c:v>
                </c:pt>
                <c:pt idx="5">
                  <c:v>SK</c:v>
                </c:pt>
                <c:pt idx="6">
                  <c:v>BG</c:v>
                </c:pt>
                <c:pt idx="7">
                  <c:v>HU</c:v>
                </c:pt>
                <c:pt idx="8">
                  <c:v>RS</c:v>
                </c:pt>
                <c:pt idx="9">
                  <c:v>RO</c:v>
                </c:pt>
              </c:strCache>
            </c:strRef>
          </c:cat>
          <c:val>
            <c:numRef>
              <c:f>'9.'!$E$5:$E$14</c:f>
              <c:numCache>
                <c:formatCode>#\ ##0.##########</c:formatCode>
                <c:ptCount val="10"/>
                <c:pt idx="0">
                  <c:v>1.2</c:v>
                </c:pt>
                <c:pt idx="1">
                  <c:v>0.8</c:v>
                </c:pt>
                <c:pt idx="2">
                  <c:v>0.9</c:v>
                </c:pt>
                <c:pt idx="3">
                  <c:v>1.7</c:v>
                </c:pt>
                <c:pt idx="4">
                  <c:v>0.5</c:v>
                </c:pt>
                <c:pt idx="5" formatCode="#\ ##0.0">
                  <c:v>1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9A-47BD-9F3E-CF2B891C6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553984"/>
        <c:axId val="755544864"/>
      </c:lineChart>
      <c:catAx>
        <c:axId val="75555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5544864"/>
        <c:crosses val="autoZero"/>
        <c:auto val="1"/>
        <c:lblAlgn val="ctr"/>
        <c:lblOffset val="100"/>
        <c:noMultiLvlLbl val="0"/>
      </c:catAx>
      <c:valAx>
        <c:axId val="75554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555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841097987753"/>
          <c:y val="8.4952604501712978E-2"/>
          <c:w val="0.17579081911636046"/>
          <c:h val="5.8517956849170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'10.'!$B$3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'10.'!$A$4:$A$17</c:f>
              <c:strCache>
                <c:ptCount val="14"/>
                <c:pt idx="0">
                  <c:v>AT</c:v>
                </c:pt>
                <c:pt idx="1">
                  <c:v>DE</c:v>
                </c:pt>
                <c:pt idx="2">
                  <c:v>SI</c:v>
                </c:pt>
                <c:pt idx="3">
                  <c:v>HU</c:v>
                </c:pt>
                <c:pt idx="4">
                  <c:v>CZ</c:v>
                </c:pt>
                <c:pt idx="5">
                  <c:v>SK</c:v>
                </c:pt>
                <c:pt idx="6">
                  <c:v>BG</c:v>
                </c:pt>
                <c:pt idx="7">
                  <c:v>HR</c:v>
                </c:pt>
                <c:pt idx="8">
                  <c:v>RS</c:v>
                </c:pt>
                <c:pt idx="9">
                  <c:v>RO</c:v>
                </c:pt>
                <c:pt idx="10">
                  <c:v>MD</c:v>
                </c:pt>
                <c:pt idx="11">
                  <c:v>ME</c:v>
                </c:pt>
                <c:pt idx="12">
                  <c:v>UA</c:v>
                </c:pt>
                <c:pt idx="13">
                  <c:v>BA</c:v>
                </c:pt>
              </c:strCache>
            </c:strRef>
          </c:cat>
          <c:val>
            <c:numRef>
              <c:f>'10.'!$B$4:$B$17</c:f>
              <c:numCache>
                <c:formatCode>General</c:formatCode>
                <c:ptCount val="14"/>
                <c:pt idx="0">
                  <c:v>6705.9243500000002</c:v>
                </c:pt>
                <c:pt idx="1">
                  <c:v>5811.3587500000003</c:v>
                </c:pt>
                <c:pt idx="2">
                  <c:v>5352.8912499999997</c:v>
                </c:pt>
                <c:pt idx="3">
                  <c:v>4723.61852</c:v>
                </c:pt>
                <c:pt idx="4">
                  <c:v>4706.0992100000003</c:v>
                </c:pt>
                <c:pt idx="5">
                  <c:v>3381.50929</c:v>
                </c:pt>
                <c:pt idx="6">
                  <c:v>2558.9654399999999</c:v>
                </c:pt>
                <c:pt idx="7">
                  <c:v>2453.0018700000001</c:v>
                </c:pt>
                <c:pt idx="8">
                  <c:v>2349.6768099999999</c:v>
                </c:pt>
                <c:pt idx="9">
                  <c:v>993.62640999999996</c:v>
                </c:pt>
                <c:pt idx="10">
                  <c:v>768.02220999999997</c:v>
                </c:pt>
                <c:pt idx="11">
                  <c:v>743.38010999999995</c:v>
                </c:pt>
                <c:pt idx="12">
                  <c:v>580.81065999999998</c:v>
                </c:pt>
                <c:pt idx="13">
                  <c:v>535.00491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E-4D3D-9769-F073D090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'10.'!$C$3</c:f>
              <c:strCache>
                <c:ptCount val="1"/>
                <c:pt idx="0">
                  <c:v>2017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'10.'!$A$4:$A$17</c:f>
              <c:strCache>
                <c:ptCount val="14"/>
                <c:pt idx="0">
                  <c:v>AT</c:v>
                </c:pt>
                <c:pt idx="1">
                  <c:v>DE</c:v>
                </c:pt>
                <c:pt idx="2">
                  <c:v>SI</c:v>
                </c:pt>
                <c:pt idx="3">
                  <c:v>HU</c:v>
                </c:pt>
                <c:pt idx="4">
                  <c:v>CZ</c:v>
                </c:pt>
                <c:pt idx="5">
                  <c:v>SK</c:v>
                </c:pt>
                <c:pt idx="6">
                  <c:v>BG</c:v>
                </c:pt>
                <c:pt idx="7">
                  <c:v>HR</c:v>
                </c:pt>
                <c:pt idx="8">
                  <c:v>RS</c:v>
                </c:pt>
                <c:pt idx="9">
                  <c:v>RO</c:v>
                </c:pt>
                <c:pt idx="10">
                  <c:v>MD</c:v>
                </c:pt>
                <c:pt idx="11">
                  <c:v>ME</c:v>
                </c:pt>
                <c:pt idx="12">
                  <c:v>UA</c:v>
                </c:pt>
                <c:pt idx="13">
                  <c:v>BA</c:v>
                </c:pt>
              </c:strCache>
            </c:strRef>
          </c:cat>
          <c:val>
            <c:numRef>
              <c:f>'10.'!$C$4:$C$17</c:f>
              <c:numCache>
                <c:formatCode>General</c:formatCode>
                <c:ptCount val="14"/>
                <c:pt idx="0">
                  <c:v>5416.8936999999996</c:v>
                </c:pt>
                <c:pt idx="1">
                  <c:v>5087.2542700000004</c:v>
                </c:pt>
                <c:pt idx="2">
                  <c:v>4440.84494</c:v>
                </c:pt>
                <c:pt idx="3">
                  <c:v>2901.0154299999999</c:v>
                </c:pt>
                <c:pt idx="4">
                  <c:v>3721.1221300000002</c:v>
                </c:pt>
                <c:pt idx="5">
                  <c:v>2801.07321</c:v>
                </c:pt>
                <c:pt idx="6">
                  <c:v>2092.08124</c:v>
                </c:pt>
                <c:pt idx="7">
                  <c:v>1856.8118899999999</c:v>
                </c:pt>
                <c:pt idx="8">
                  <c:v>2067.73261</c:v>
                </c:pt>
                <c:pt idx="9">
                  <c:v>887.30938000000003</c:v>
                </c:pt>
                <c:pt idx="10">
                  <c:v>923.49386000000004</c:v>
                </c:pt>
                <c:pt idx="11">
                  <c:v>696.82667000000004</c:v>
                </c:pt>
                <c:pt idx="12">
                  <c:v>994.07744000000002</c:v>
                </c:pt>
                <c:pt idx="13">
                  <c:v>470.16901999999999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E-4D3D-9769-F073D090F522}"/>
            </c:ext>
          </c:extLst>
        </c:ser>
        <c:ser>
          <c:idx val="2"/>
          <c:order val="2"/>
          <c:tx>
            <c:strRef>
              <c:f>'10.'!$D$3</c:f>
              <c:strCache>
                <c:ptCount val="1"/>
                <c:pt idx="0">
                  <c:v>2010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'10.'!$A$4:$A$17</c:f>
              <c:strCache>
                <c:ptCount val="14"/>
                <c:pt idx="0">
                  <c:v>AT</c:v>
                </c:pt>
                <c:pt idx="1">
                  <c:v>DE</c:v>
                </c:pt>
                <c:pt idx="2">
                  <c:v>SI</c:v>
                </c:pt>
                <c:pt idx="3">
                  <c:v>HU</c:v>
                </c:pt>
                <c:pt idx="4">
                  <c:v>CZ</c:v>
                </c:pt>
                <c:pt idx="5">
                  <c:v>SK</c:v>
                </c:pt>
                <c:pt idx="6">
                  <c:v>BG</c:v>
                </c:pt>
                <c:pt idx="7">
                  <c:v>HR</c:v>
                </c:pt>
                <c:pt idx="8">
                  <c:v>RS</c:v>
                </c:pt>
                <c:pt idx="9">
                  <c:v>RO</c:v>
                </c:pt>
                <c:pt idx="10">
                  <c:v>MD</c:v>
                </c:pt>
                <c:pt idx="11">
                  <c:v>ME</c:v>
                </c:pt>
                <c:pt idx="12">
                  <c:v>UA</c:v>
                </c:pt>
                <c:pt idx="13">
                  <c:v>BA</c:v>
                </c:pt>
              </c:strCache>
            </c:strRef>
          </c:cat>
          <c:val>
            <c:numRef>
              <c:f>'10.'!$D$4:$D$17</c:f>
              <c:numCache>
                <c:formatCode>General</c:formatCode>
                <c:ptCount val="14"/>
                <c:pt idx="0">
                  <c:v>4380.4341000000004</c:v>
                </c:pt>
                <c:pt idx="1">
                  <c:v>4035.2135199999998</c:v>
                </c:pt>
                <c:pt idx="2">
                  <c:v>3755.1961200000001</c:v>
                </c:pt>
                <c:pt idx="3">
                  <c:v>2133.98297</c:v>
                </c:pt>
                <c:pt idx="4">
                  <c:v>2798.94598</c:v>
                </c:pt>
                <c:pt idx="5">
                  <c:v>2814.9679700000002</c:v>
                </c:pt>
                <c:pt idx="6">
                  <c:v>1441.6578300000001</c:v>
                </c:pt>
                <c:pt idx="7">
                  <c:v>1623.3439800000001</c:v>
                </c:pt>
                <c:pt idx="8">
                  <c:v>1503.41256</c:v>
                </c:pt>
                <c:pt idx="9">
                  <c:v>969.45020999999997</c:v>
                </c:pt>
                <c:pt idx="10">
                  <c:v>760.16606000000002</c:v>
                </c:pt>
                <c:pt idx="11">
                  <c:v>643.84551999999996</c:v>
                </c:pt>
                <c:pt idx="12">
                  <c:v>1328.3977</c:v>
                </c:pt>
                <c:pt idx="13">
                  <c:v>155.65493000000001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E-4D3D-9769-F073D090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8141694216477769"/>
          <c:h val="5.6706058448195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'11.'!$B$3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'11.'!$A$4:$A$17</c:f>
              <c:strCache>
                <c:ptCount val="14"/>
                <c:pt idx="0">
                  <c:v>RS</c:v>
                </c:pt>
                <c:pt idx="1">
                  <c:v>ME</c:v>
                </c:pt>
                <c:pt idx="2">
                  <c:v>MD</c:v>
                </c:pt>
                <c:pt idx="3">
                  <c:v>BA</c:v>
                </c:pt>
                <c:pt idx="4">
                  <c:v>HR</c:v>
                </c:pt>
                <c:pt idx="5">
                  <c:v>BG</c:v>
                </c:pt>
                <c:pt idx="6">
                  <c:v>UA</c:v>
                </c:pt>
                <c:pt idx="7">
                  <c:v>RO</c:v>
                </c:pt>
                <c:pt idx="8">
                  <c:v>SK</c:v>
                </c:pt>
                <c:pt idx="9">
                  <c:v>SI</c:v>
                </c:pt>
                <c:pt idx="10">
                  <c:v>AT</c:v>
                </c:pt>
                <c:pt idx="11">
                  <c:v>DE</c:v>
                </c:pt>
                <c:pt idx="12">
                  <c:v>HU</c:v>
                </c:pt>
                <c:pt idx="13">
                  <c:v>CZ</c:v>
                </c:pt>
              </c:strCache>
            </c:strRef>
          </c:cat>
          <c:val>
            <c:numRef>
              <c:f>'11.'!$B$4:$B$17</c:f>
              <c:numCache>
                <c:formatCode>General</c:formatCode>
                <c:ptCount val="14"/>
                <c:pt idx="0">
                  <c:v>52.47</c:v>
                </c:pt>
                <c:pt idx="1">
                  <c:v>52.08</c:v>
                </c:pt>
                <c:pt idx="2">
                  <c:v>50.87</c:v>
                </c:pt>
                <c:pt idx="3">
                  <c:v>49.05</c:v>
                </c:pt>
                <c:pt idx="4">
                  <c:v>48.44</c:v>
                </c:pt>
                <c:pt idx="5">
                  <c:v>46.92</c:v>
                </c:pt>
                <c:pt idx="6">
                  <c:v>46.39</c:v>
                </c:pt>
                <c:pt idx="7">
                  <c:v>46.11</c:v>
                </c:pt>
                <c:pt idx="8">
                  <c:v>39.97</c:v>
                </c:pt>
                <c:pt idx="9">
                  <c:v>35.03</c:v>
                </c:pt>
                <c:pt idx="10">
                  <c:v>31.25</c:v>
                </c:pt>
                <c:pt idx="11">
                  <c:v>29.36</c:v>
                </c:pt>
                <c:pt idx="12">
                  <c:v>28.76</c:v>
                </c:pt>
                <c:pt idx="13">
                  <c:v>27.69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8-4229-BB1A-65752EB3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'11.'!$C$3</c:f>
              <c:strCache>
                <c:ptCount val="1"/>
                <c:pt idx="0">
                  <c:v>2017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'11.'!$A$4:$A$17</c:f>
              <c:strCache>
                <c:ptCount val="14"/>
                <c:pt idx="0">
                  <c:v>RS</c:v>
                </c:pt>
                <c:pt idx="1">
                  <c:v>ME</c:v>
                </c:pt>
                <c:pt idx="2">
                  <c:v>MD</c:v>
                </c:pt>
                <c:pt idx="3">
                  <c:v>BA</c:v>
                </c:pt>
                <c:pt idx="4">
                  <c:v>HR</c:v>
                </c:pt>
                <c:pt idx="5">
                  <c:v>BG</c:v>
                </c:pt>
                <c:pt idx="6">
                  <c:v>UA</c:v>
                </c:pt>
                <c:pt idx="7">
                  <c:v>RO</c:v>
                </c:pt>
                <c:pt idx="8">
                  <c:v>SK</c:v>
                </c:pt>
                <c:pt idx="9">
                  <c:v>SI</c:v>
                </c:pt>
                <c:pt idx="10">
                  <c:v>AT</c:v>
                </c:pt>
                <c:pt idx="11">
                  <c:v>DE</c:v>
                </c:pt>
                <c:pt idx="12">
                  <c:v>HU</c:v>
                </c:pt>
                <c:pt idx="13">
                  <c:v>CZ</c:v>
                </c:pt>
              </c:strCache>
            </c:strRef>
          </c:cat>
          <c:val>
            <c:numRef>
              <c:f>'11.'!$C$4:$C$17</c:f>
              <c:numCache>
                <c:formatCode>General</c:formatCode>
                <c:ptCount val="14"/>
                <c:pt idx="0">
                  <c:v>50.04</c:v>
                </c:pt>
                <c:pt idx="1">
                  <c:v>49.87</c:v>
                </c:pt>
                <c:pt idx="2">
                  <c:v>48.49</c:v>
                </c:pt>
                <c:pt idx="3">
                  <c:v>46.82</c:v>
                </c:pt>
                <c:pt idx="4">
                  <c:v>48.42</c:v>
                </c:pt>
                <c:pt idx="5">
                  <c:v>47.37</c:v>
                </c:pt>
                <c:pt idx="6">
                  <c:v>44.67</c:v>
                </c:pt>
                <c:pt idx="7">
                  <c:v>46.74</c:v>
                </c:pt>
                <c:pt idx="8">
                  <c:v>41.92</c:v>
                </c:pt>
                <c:pt idx="9">
                  <c:v>32.31</c:v>
                </c:pt>
                <c:pt idx="10">
                  <c:v>30.06</c:v>
                </c:pt>
                <c:pt idx="11">
                  <c:v>27.88</c:v>
                </c:pt>
                <c:pt idx="12">
                  <c:v>30.48</c:v>
                </c:pt>
                <c:pt idx="13">
                  <c:v>26.77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8-4229-BB1A-65752EB3490A}"/>
            </c:ext>
          </c:extLst>
        </c:ser>
        <c:ser>
          <c:idx val="2"/>
          <c:order val="2"/>
          <c:tx>
            <c:strRef>
              <c:f>'11.'!$D$3</c:f>
              <c:strCache>
                <c:ptCount val="1"/>
                <c:pt idx="0">
                  <c:v>2010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'11.'!$A$4:$A$17</c:f>
              <c:strCache>
                <c:ptCount val="14"/>
                <c:pt idx="0">
                  <c:v>RS</c:v>
                </c:pt>
                <c:pt idx="1">
                  <c:v>ME</c:v>
                </c:pt>
                <c:pt idx="2">
                  <c:v>MD</c:v>
                </c:pt>
                <c:pt idx="3">
                  <c:v>BA</c:v>
                </c:pt>
                <c:pt idx="4">
                  <c:v>HR</c:v>
                </c:pt>
                <c:pt idx="5">
                  <c:v>BG</c:v>
                </c:pt>
                <c:pt idx="6">
                  <c:v>UA</c:v>
                </c:pt>
                <c:pt idx="7">
                  <c:v>RO</c:v>
                </c:pt>
                <c:pt idx="8">
                  <c:v>SK</c:v>
                </c:pt>
                <c:pt idx="9">
                  <c:v>SI</c:v>
                </c:pt>
                <c:pt idx="10">
                  <c:v>AT</c:v>
                </c:pt>
                <c:pt idx="11">
                  <c:v>DE</c:v>
                </c:pt>
                <c:pt idx="12">
                  <c:v>HU</c:v>
                </c:pt>
                <c:pt idx="13">
                  <c:v>CZ</c:v>
                </c:pt>
              </c:strCache>
            </c:strRef>
          </c:cat>
          <c:val>
            <c:numRef>
              <c:f>'11.'!$D$4:$D$17</c:f>
              <c:numCache>
                <c:formatCode>General</c:formatCode>
                <c:ptCount val="14"/>
                <c:pt idx="0">
                  <c:v>48.82</c:v>
                </c:pt>
                <c:pt idx="1">
                  <c:v>49.87</c:v>
                </c:pt>
                <c:pt idx="2">
                  <c:v>46.83</c:v>
                </c:pt>
                <c:pt idx="3">
                  <c:v>34.54</c:v>
                </c:pt>
                <c:pt idx="4">
                  <c:v>46.93</c:v>
                </c:pt>
                <c:pt idx="5">
                  <c:v>48.59</c:v>
                </c:pt>
                <c:pt idx="6">
                  <c:v>45.17</c:v>
                </c:pt>
                <c:pt idx="7">
                  <c:v>44.03</c:v>
                </c:pt>
                <c:pt idx="8">
                  <c:v>42.38</c:v>
                </c:pt>
                <c:pt idx="9">
                  <c:v>36.36</c:v>
                </c:pt>
                <c:pt idx="10">
                  <c:v>28.98</c:v>
                </c:pt>
                <c:pt idx="11">
                  <c:v>26.8</c:v>
                </c:pt>
                <c:pt idx="12">
                  <c:v>31.98</c:v>
                </c:pt>
                <c:pt idx="13">
                  <c:v>28.09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8-4229-BB1A-65752EB3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8141694216477769"/>
          <c:h val="5.6706058448195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'12.'!$B$4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156-4215-BB96-55F4EADC606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156-4215-BB96-55F4EADC606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FD-4819-B54F-BC90E701B67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156-4215-BB96-55F4EADC606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4156-4215-BB96-55F4EADC6065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4156-4215-BB96-55F4EADC606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4156-4215-BB96-55F4EADC606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56-4215-BB96-55F4EADC6065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56-4215-BB96-55F4EADC6065}"/>
              </c:ext>
            </c:extLst>
          </c:dPt>
          <c:cat>
            <c:strRef>
              <c:f>'12.'!$A$5:$A$31</c:f>
              <c:strCache>
                <c:ptCount val="27"/>
                <c:pt idx="0">
                  <c:v>BE</c:v>
                </c:pt>
                <c:pt idx="1">
                  <c:v>EL</c:v>
                </c:pt>
                <c:pt idx="2">
                  <c:v>DE</c:v>
                </c:pt>
                <c:pt idx="3">
                  <c:v>IT</c:v>
                </c:pt>
                <c:pt idx="4">
                  <c:v>FI</c:v>
                </c:pt>
                <c:pt idx="5">
                  <c:v>SE</c:v>
                </c:pt>
                <c:pt idx="6">
                  <c:v>FR</c:v>
                </c:pt>
                <c:pt idx="7">
                  <c:v>AT</c:v>
                </c:pt>
                <c:pt idx="8">
                  <c:v>DK</c:v>
                </c:pt>
                <c:pt idx="9">
                  <c:v>NL</c:v>
                </c:pt>
                <c:pt idx="10">
                  <c:v>SI</c:v>
                </c:pt>
                <c:pt idx="11">
                  <c:v>EE</c:v>
                </c:pt>
                <c:pt idx="12">
                  <c:v>LT</c:v>
                </c:pt>
                <c:pt idx="13">
                  <c:v>IE</c:v>
                </c:pt>
                <c:pt idx="14">
                  <c:v>LU</c:v>
                </c:pt>
                <c:pt idx="15">
                  <c:v>PT</c:v>
                </c:pt>
                <c:pt idx="16">
                  <c:v>CZ</c:v>
                </c:pt>
                <c:pt idx="17">
                  <c:v>HR</c:v>
                </c:pt>
                <c:pt idx="18">
                  <c:v>MT</c:v>
                </c:pt>
                <c:pt idx="19">
                  <c:v>CY</c:v>
                </c:pt>
                <c:pt idx="20">
                  <c:v>ES</c:v>
                </c:pt>
                <c:pt idx="21">
                  <c:v>SK</c:v>
                </c:pt>
                <c:pt idx="22">
                  <c:v>PL</c:v>
                </c:pt>
                <c:pt idx="23">
                  <c:v>LV</c:v>
                </c:pt>
                <c:pt idx="24">
                  <c:v>HU</c:v>
                </c:pt>
                <c:pt idx="25">
                  <c:v>BG</c:v>
                </c:pt>
                <c:pt idx="26">
                  <c:v>RO</c:v>
                </c:pt>
              </c:strCache>
            </c:strRef>
          </c:cat>
          <c:val>
            <c:numRef>
              <c:f>'12.'!$B$5:$B$31</c:f>
              <c:numCache>
                <c:formatCode>#\ ##0.##########</c:formatCode>
                <c:ptCount val="27"/>
                <c:pt idx="0">
                  <c:v>70.3</c:v>
                </c:pt>
                <c:pt idx="1">
                  <c:v>65.5</c:v>
                </c:pt>
                <c:pt idx="2">
                  <c:v>63.4</c:v>
                </c:pt>
                <c:pt idx="3">
                  <c:v>63.1</c:v>
                </c:pt>
                <c:pt idx="4">
                  <c:v>61.5</c:v>
                </c:pt>
                <c:pt idx="5">
                  <c:v>57.6</c:v>
                </c:pt>
                <c:pt idx="6">
                  <c:v>57.4</c:v>
                </c:pt>
                <c:pt idx="7">
                  <c:v>56.7</c:v>
                </c:pt>
                <c:pt idx="8">
                  <c:v>56.7</c:v>
                </c:pt>
                <c:pt idx="9">
                  <c:v>56.3</c:v>
                </c:pt>
                <c:pt idx="10">
                  <c:v>55.4</c:v>
                </c:pt>
                <c:pt idx="11">
                  <c:v>53.2</c:v>
                </c:pt>
                <c:pt idx="12">
                  <c:v>52.6</c:v>
                </c:pt>
                <c:pt idx="13">
                  <c:v>51.4</c:v>
                </c:pt>
                <c:pt idx="14">
                  <c:v>48.8</c:v>
                </c:pt>
                <c:pt idx="15">
                  <c:v>47.4</c:v>
                </c:pt>
                <c:pt idx="16">
                  <c:v>44.2</c:v>
                </c:pt>
                <c:pt idx="17">
                  <c:v>40.6</c:v>
                </c:pt>
                <c:pt idx="18">
                  <c:v>40.200000000000003</c:v>
                </c:pt>
                <c:pt idx="19">
                  <c:v>39.700000000000003</c:v>
                </c:pt>
                <c:pt idx="20">
                  <c:v>35.1</c:v>
                </c:pt>
                <c:pt idx="21">
                  <c:v>34.700000000000003</c:v>
                </c:pt>
                <c:pt idx="22">
                  <c:v>34.6</c:v>
                </c:pt>
                <c:pt idx="23">
                  <c:v>33.1</c:v>
                </c:pt>
                <c:pt idx="24">
                  <c:v>30.2</c:v>
                </c:pt>
                <c:pt idx="25">
                  <c:v>26.1</c:v>
                </c:pt>
                <c:pt idx="26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156-4215-BB96-55F4EADC6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'12.'!$C$4</c:f>
              <c:strCache>
                <c:ptCount val="1"/>
                <c:pt idx="0">
                  <c:v>2018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'12.'!$A$5:$A$31</c:f>
              <c:strCache>
                <c:ptCount val="27"/>
                <c:pt idx="0">
                  <c:v>BE</c:v>
                </c:pt>
                <c:pt idx="1">
                  <c:v>EL</c:v>
                </c:pt>
                <c:pt idx="2">
                  <c:v>DE</c:v>
                </c:pt>
                <c:pt idx="3">
                  <c:v>IT</c:v>
                </c:pt>
                <c:pt idx="4">
                  <c:v>FI</c:v>
                </c:pt>
                <c:pt idx="5">
                  <c:v>SE</c:v>
                </c:pt>
                <c:pt idx="6">
                  <c:v>FR</c:v>
                </c:pt>
                <c:pt idx="7">
                  <c:v>AT</c:v>
                </c:pt>
                <c:pt idx="8">
                  <c:v>DK</c:v>
                </c:pt>
                <c:pt idx="9">
                  <c:v>NL</c:v>
                </c:pt>
                <c:pt idx="10">
                  <c:v>SI</c:v>
                </c:pt>
                <c:pt idx="11">
                  <c:v>EE</c:v>
                </c:pt>
                <c:pt idx="12">
                  <c:v>LT</c:v>
                </c:pt>
                <c:pt idx="13">
                  <c:v>IE</c:v>
                </c:pt>
                <c:pt idx="14">
                  <c:v>LU</c:v>
                </c:pt>
                <c:pt idx="15">
                  <c:v>PT</c:v>
                </c:pt>
                <c:pt idx="16">
                  <c:v>CZ</c:v>
                </c:pt>
                <c:pt idx="17">
                  <c:v>HR</c:v>
                </c:pt>
                <c:pt idx="18">
                  <c:v>MT</c:v>
                </c:pt>
                <c:pt idx="19">
                  <c:v>CY</c:v>
                </c:pt>
                <c:pt idx="20">
                  <c:v>ES</c:v>
                </c:pt>
                <c:pt idx="21">
                  <c:v>SK</c:v>
                </c:pt>
                <c:pt idx="22">
                  <c:v>PL</c:v>
                </c:pt>
                <c:pt idx="23">
                  <c:v>LV</c:v>
                </c:pt>
                <c:pt idx="24">
                  <c:v>HU</c:v>
                </c:pt>
                <c:pt idx="25">
                  <c:v>BG</c:v>
                </c:pt>
                <c:pt idx="26">
                  <c:v>RO</c:v>
                </c:pt>
              </c:strCache>
            </c:strRef>
          </c:cat>
          <c:val>
            <c:numRef>
              <c:f>'12.'!$C$5:$C$31</c:f>
              <c:numCache>
                <c:formatCode>#\ ##0.##########</c:formatCode>
                <c:ptCount val="27"/>
                <c:pt idx="0">
                  <c:v>67.8</c:v>
                </c:pt>
                <c:pt idx="1">
                  <c:v>60.3</c:v>
                </c:pt>
                <c:pt idx="2">
                  <c:v>67.8</c:v>
                </c:pt>
                <c:pt idx="3">
                  <c:v>63.2</c:v>
                </c:pt>
                <c:pt idx="4">
                  <c:v>61.9</c:v>
                </c:pt>
                <c:pt idx="5">
                  <c:v>63.1</c:v>
                </c:pt>
                <c:pt idx="6">
                  <c:v>51.5</c:v>
                </c:pt>
                <c:pt idx="7">
                  <c:v>62.6</c:v>
                </c:pt>
                <c:pt idx="8">
                  <c:v>57.1</c:v>
                </c:pt>
                <c:pt idx="9">
                  <c:v>49.7</c:v>
                </c:pt>
                <c:pt idx="10">
                  <c:v>48.6</c:v>
                </c:pt>
                <c:pt idx="11">
                  <c:v>73.099999999999994</c:v>
                </c:pt>
                <c:pt idx="12">
                  <c:v>50.5</c:v>
                </c:pt>
                <c:pt idx="13">
                  <c:v>45.5</c:v>
                </c:pt>
                <c:pt idx="14">
                  <c:v>50.6</c:v>
                </c:pt>
                <c:pt idx="15">
                  <c:v>37.799999999999997</c:v>
                </c:pt>
                <c:pt idx="16">
                  <c:v>46.8</c:v>
                </c:pt>
                <c:pt idx="17">
                  <c:v>52.5</c:v>
                </c:pt>
                <c:pt idx="18">
                  <c:v>46.5</c:v>
                </c:pt>
                <c:pt idx="19">
                  <c:v>68.2</c:v>
                </c:pt>
                <c:pt idx="20">
                  <c:v>31.1</c:v>
                </c:pt>
                <c:pt idx="21">
                  <c:v>30.5</c:v>
                </c:pt>
                <c:pt idx="22">
                  <c:v>23.7</c:v>
                </c:pt>
                <c:pt idx="23">
                  <c:v>32.9</c:v>
                </c:pt>
                <c:pt idx="24">
                  <c:v>28.7</c:v>
                </c:pt>
                <c:pt idx="25">
                  <c:v>30.1</c:v>
                </c:pt>
                <c:pt idx="2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156-4215-BB96-55F4EADC6065}"/>
            </c:ext>
          </c:extLst>
        </c:ser>
        <c:ser>
          <c:idx val="2"/>
          <c:order val="2"/>
          <c:tx>
            <c:strRef>
              <c:f>'12.'!$D$4</c:f>
              <c:strCache>
                <c:ptCount val="1"/>
                <c:pt idx="0">
                  <c:v>2012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'12.'!$A$5:$A$31</c:f>
              <c:strCache>
                <c:ptCount val="27"/>
                <c:pt idx="0">
                  <c:v>BE</c:v>
                </c:pt>
                <c:pt idx="1">
                  <c:v>EL</c:v>
                </c:pt>
                <c:pt idx="2">
                  <c:v>DE</c:v>
                </c:pt>
                <c:pt idx="3">
                  <c:v>IT</c:v>
                </c:pt>
                <c:pt idx="4">
                  <c:v>FI</c:v>
                </c:pt>
                <c:pt idx="5">
                  <c:v>SE</c:v>
                </c:pt>
                <c:pt idx="6">
                  <c:v>FR</c:v>
                </c:pt>
                <c:pt idx="7">
                  <c:v>AT</c:v>
                </c:pt>
                <c:pt idx="8">
                  <c:v>DK</c:v>
                </c:pt>
                <c:pt idx="9">
                  <c:v>NL</c:v>
                </c:pt>
                <c:pt idx="10">
                  <c:v>SI</c:v>
                </c:pt>
                <c:pt idx="11">
                  <c:v>EE</c:v>
                </c:pt>
                <c:pt idx="12">
                  <c:v>LT</c:v>
                </c:pt>
                <c:pt idx="13">
                  <c:v>IE</c:v>
                </c:pt>
                <c:pt idx="14">
                  <c:v>LU</c:v>
                </c:pt>
                <c:pt idx="15">
                  <c:v>PT</c:v>
                </c:pt>
                <c:pt idx="16">
                  <c:v>CZ</c:v>
                </c:pt>
                <c:pt idx="17">
                  <c:v>HR</c:v>
                </c:pt>
                <c:pt idx="18">
                  <c:v>MT</c:v>
                </c:pt>
                <c:pt idx="19">
                  <c:v>CY</c:v>
                </c:pt>
                <c:pt idx="20">
                  <c:v>ES</c:v>
                </c:pt>
                <c:pt idx="21">
                  <c:v>SK</c:v>
                </c:pt>
                <c:pt idx="22">
                  <c:v>PL</c:v>
                </c:pt>
                <c:pt idx="23">
                  <c:v>LV</c:v>
                </c:pt>
                <c:pt idx="24">
                  <c:v>HU</c:v>
                </c:pt>
                <c:pt idx="25">
                  <c:v>BG</c:v>
                </c:pt>
                <c:pt idx="26">
                  <c:v>RO</c:v>
                </c:pt>
              </c:strCache>
            </c:strRef>
          </c:cat>
          <c:val>
            <c:numRef>
              <c:f>'12.'!$D$5:$D$31</c:f>
              <c:numCache>
                <c:formatCode>#\ ##0.##########</c:formatCode>
                <c:ptCount val="27"/>
                <c:pt idx="0">
                  <c:v>55.9</c:v>
                </c:pt>
                <c:pt idx="1">
                  <c:v>52.3</c:v>
                </c:pt>
                <c:pt idx="2">
                  <c:v>66.900000000000006</c:v>
                </c:pt>
                <c:pt idx="3">
                  <c:v>56.1</c:v>
                </c:pt>
                <c:pt idx="4">
                  <c:v>52.6</c:v>
                </c:pt>
                <c:pt idx="5">
                  <c:v>55.9</c:v>
                </c:pt>
                <c:pt idx="6">
                  <c:v>53.4</c:v>
                </c:pt>
                <c:pt idx="7">
                  <c:v>54.4</c:v>
                </c:pt>
                <c:pt idx="8">
                  <c:v>51.1</c:v>
                </c:pt>
                <c:pt idx="9">
                  <c:v>51.4</c:v>
                </c:pt>
                <c:pt idx="10">
                  <c:v>46.5</c:v>
                </c:pt>
                <c:pt idx="11">
                  <c:v>47.6</c:v>
                </c:pt>
                <c:pt idx="12">
                  <c:v>32.9</c:v>
                </c:pt>
                <c:pt idx="13">
                  <c:v>58.7</c:v>
                </c:pt>
                <c:pt idx="14">
                  <c:v>66.099999999999994</c:v>
                </c:pt>
                <c:pt idx="15">
                  <c:v>54.6</c:v>
                </c:pt>
                <c:pt idx="16">
                  <c:v>43.9</c:v>
                </c:pt>
                <c:pt idx="17">
                  <c:v>37.9</c:v>
                </c:pt>
                <c:pt idx="18">
                  <c:v>51.1</c:v>
                </c:pt>
                <c:pt idx="19">
                  <c:v>42.1</c:v>
                </c:pt>
                <c:pt idx="20">
                  <c:v>33.6</c:v>
                </c:pt>
                <c:pt idx="21" formatCode="#\ ##0.0">
                  <c:v>34</c:v>
                </c:pt>
                <c:pt idx="22" formatCode="#\ ##0.0">
                  <c:v>23</c:v>
                </c:pt>
                <c:pt idx="23">
                  <c:v>30.4</c:v>
                </c:pt>
                <c:pt idx="24">
                  <c:v>32.5</c:v>
                </c:pt>
                <c:pt idx="25">
                  <c:v>27.4</c:v>
                </c:pt>
                <c:pt idx="2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4156-4215-BB96-55F4EADC6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4827889304423756"/>
          <c:h val="7.6234448265685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5364677936E-2"/>
          <c:y val="2.4609897522611765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B425-43DF-B6D3-726B0B2969E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425-43DF-B6D3-726B0B2969E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B425-43DF-B6D3-726B0B2969E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425-43DF-B6D3-726B0B2969E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425-43DF-B6D3-726B0B2969E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425-43DF-B6D3-726B0B2969E1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425-43DF-B6D3-726B0B2969E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425-43DF-B6D3-726B0B2969E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425-43DF-B6D3-726B0B2969E1}"/>
              </c:ext>
            </c:extLst>
          </c:dPt>
          <c:cat>
            <c:strRef>
              <c:f>'13.'!$B$5:$B$31</c:f>
              <c:strCache>
                <c:ptCount val="27"/>
                <c:pt idx="0">
                  <c:v>SE</c:v>
                </c:pt>
                <c:pt idx="1">
                  <c:v>FI</c:v>
                </c:pt>
                <c:pt idx="2">
                  <c:v>EE</c:v>
                </c:pt>
                <c:pt idx="3">
                  <c:v>BE</c:v>
                </c:pt>
                <c:pt idx="4">
                  <c:v>LU</c:v>
                </c:pt>
                <c:pt idx="5">
                  <c:v>HR</c:v>
                </c:pt>
                <c:pt idx="6">
                  <c:v>NL</c:v>
                </c:pt>
                <c:pt idx="7">
                  <c:v>SI</c:v>
                </c:pt>
                <c:pt idx="8">
                  <c:v>AT</c:v>
                </c:pt>
                <c:pt idx="9">
                  <c:v>FR</c:v>
                </c:pt>
                <c:pt idx="10">
                  <c:v>HU</c:v>
                </c:pt>
                <c:pt idx="11">
                  <c:v>IE</c:v>
                </c:pt>
                <c:pt idx="12">
                  <c:v>EL</c:v>
                </c:pt>
                <c:pt idx="13">
                  <c:v>LT</c:v>
                </c:pt>
                <c:pt idx="14">
                  <c:v>IT</c:v>
                </c:pt>
                <c:pt idx="15">
                  <c:v>DE</c:v>
                </c:pt>
                <c:pt idx="16">
                  <c:v>CZ</c:v>
                </c:pt>
                <c:pt idx="17">
                  <c:v>CY</c:v>
                </c:pt>
                <c:pt idx="18">
                  <c:v>SK</c:v>
                </c:pt>
                <c:pt idx="19">
                  <c:v>ES</c:v>
                </c:pt>
                <c:pt idx="20">
                  <c:v>MT</c:v>
                </c:pt>
                <c:pt idx="21">
                  <c:v>LV</c:v>
                </c:pt>
                <c:pt idx="22">
                  <c:v>PT</c:v>
                </c:pt>
                <c:pt idx="23">
                  <c:v>DK</c:v>
                </c:pt>
                <c:pt idx="24">
                  <c:v>PL</c:v>
                </c:pt>
                <c:pt idx="25">
                  <c:v>RO</c:v>
                </c:pt>
                <c:pt idx="26">
                  <c:v>BG</c:v>
                </c:pt>
              </c:strCache>
            </c:strRef>
          </c:cat>
          <c:val>
            <c:numRef>
              <c:f>'13.'!$C$5:$C$31</c:f>
              <c:numCache>
                <c:formatCode>#\ ##0.##########</c:formatCode>
                <c:ptCount val="27"/>
                <c:pt idx="0">
                  <c:v>46.7</c:v>
                </c:pt>
                <c:pt idx="1">
                  <c:v>41.2</c:v>
                </c:pt>
                <c:pt idx="2">
                  <c:v>36.9</c:v>
                </c:pt>
                <c:pt idx="3">
                  <c:v>35.6</c:v>
                </c:pt>
                <c:pt idx="4">
                  <c:v>32.299999999999997</c:v>
                </c:pt>
                <c:pt idx="5">
                  <c:v>31.9</c:v>
                </c:pt>
                <c:pt idx="6">
                  <c:v>26.4</c:v>
                </c:pt>
                <c:pt idx="7">
                  <c:v>26.1</c:v>
                </c:pt>
                <c:pt idx="8">
                  <c:v>25.6</c:v>
                </c:pt>
                <c:pt idx="9">
                  <c:v>24.6</c:v>
                </c:pt>
                <c:pt idx="10">
                  <c:v>24.3</c:v>
                </c:pt>
                <c:pt idx="11">
                  <c:v>23.4</c:v>
                </c:pt>
                <c:pt idx="12">
                  <c:v>22.9</c:v>
                </c:pt>
                <c:pt idx="13">
                  <c:v>22.8</c:v>
                </c:pt>
                <c:pt idx="14">
                  <c:v>22.1</c:v>
                </c:pt>
                <c:pt idx="15">
                  <c:v>21.4</c:v>
                </c:pt>
                <c:pt idx="16">
                  <c:v>20.3</c:v>
                </c:pt>
                <c:pt idx="17">
                  <c:v>19.100000000000001</c:v>
                </c:pt>
                <c:pt idx="18">
                  <c:v>18.3</c:v>
                </c:pt>
                <c:pt idx="19">
                  <c:v>17.3</c:v>
                </c:pt>
                <c:pt idx="20">
                  <c:v>16.399999999999999</c:v>
                </c:pt>
                <c:pt idx="21">
                  <c:v>16.2</c:v>
                </c:pt>
                <c:pt idx="22">
                  <c:v>16.2</c:v>
                </c:pt>
                <c:pt idx="23">
                  <c:v>15.7</c:v>
                </c:pt>
                <c:pt idx="24">
                  <c:v>12.9</c:v>
                </c:pt>
                <c:pt idx="25">
                  <c:v>11.9</c:v>
                </c:pt>
                <c:pt idx="26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5-43DF-B6D3-726B0B296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'13.'!$D$4</c:f>
              <c:strCache>
                <c:ptCount val="1"/>
                <c:pt idx="0">
                  <c:v>2018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'13.'!$B$5:$B$31</c:f>
              <c:strCache>
                <c:ptCount val="27"/>
                <c:pt idx="0">
                  <c:v>SE</c:v>
                </c:pt>
                <c:pt idx="1">
                  <c:v>FI</c:v>
                </c:pt>
                <c:pt idx="2">
                  <c:v>EE</c:v>
                </c:pt>
                <c:pt idx="3">
                  <c:v>BE</c:v>
                </c:pt>
                <c:pt idx="4">
                  <c:v>LU</c:v>
                </c:pt>
                <c:pt idx="5">
                  <c:v>HR</c:v>
                </c:pt>
                <c:pt idx="6">
                  <c:v>NL</c:v>
                </c:pt>
                <c:pt idx="7">
                  <c:v>SI</c:v>
                </c:pt>
                <c:pt idx="8">
                  <c:v>AT</c:v>
                </c:pt>
                <c:pt idx="9">
                  <c:v>FR</c:v>
                </c:pt>
                <c:pt idx="10">
                  <c:v>HU</c:v>
                </c:pt>
                <c:pt idx="11">
                  <c:v>IE</c:v>
                </c:pt>
                <c:pt idx="12">
                  <c:v>EL</c:v>
                </c:pt>
                <c:pt idx="13">
                  <c:v>LT</c:v>
                </c:pt>
                <c:pt idx="14">
                  <c:v>IT</c:v>
                </c:pt>
                <c:pt idx="15">
                  <c:v>DE</c:v>
                </c:pt>
                <c:pt idx="16">
                  <c:v>CZ</c:v>
                </c:pt>
                <c:pt idx="17">
                  <c:v>CY</c:v>
                </c:pt>
                <c:pt idx="18">
                  <c:v>SK</c:v>
                </c:pt>
                <c:pt idx="19">
                  <c:v>ES</c:v>
                </c:pt>
                <c:pt idx="20">
                  <c:v>MT</c:v>
                </c:pt>
                <c:pt idx="21">
                  <c:v>LV</c:v>
                </c:pt>
                <c:pt idx="22">
                  <c:v>PT</c:v>
                </c:pt>
                <c:pt idx="23">
                  <c:v>DK</c:v>
                </c:pt>
                <c:pt idx="24">
                  <c:v>PL</c:v>
                </c:pt>
                <c:pt idx="25">
                  <c:v>RO</c:v>
                </c:pt>
                <c:pt idx="26">
                  <c:v>BG</c:v>
                </c:pt>
              </c:strCache>
            </c:strRef>
          </c:cat>
          <c:val>
            <c:numRef>
              <c:f>'13.'!$D$5:$D$31</c:f>
              <c:numCache>
                <c:formatCode>#\ ##0.##########</c:formatCode>
                <c:ptCount val="27"/>
                <c:pt idx="0">
                  <c:v>48.1</c:v>
                </c:pt>
                <c:pt idx="1">
                  <c:v>37.5</c:v>
                </c:pt>
                <c:pt idx="2">
                  <c:v>43.8</c:v>
                </c:pt>
                <c:pt idx="3">
                  <c:v>36.9</c:v>
                </c:pt>
                <c:pt idx="4">
                  <c:v>25.4</c:v>
                </c:pt>
                <c:pt idx="5">
                  <c:v>31.4</c:v>
                </c:pt>
                <c:pt idx="6" formatCode="#,##0">
                  <c:v>0</c:v>
                </c:pt>
                <c:pt idx="7">
                  <c:v>25.8</c:v>
                </c:pt>
                <c:pt idx="8">
                  <c:v>20.5</c:v>
                </c:pt>
                <c:pt idx="9" formatCode="#\ ##0.0">
                  <c:v>19</c:v>
                </c:pt>
                <c:pt idx="10">
                  <c:v>22.7</c:v>
                </c:pt>
                <c:pt idx="11">
                  <c:v>25.4</c:v>
                </c:pt>
                <c:pt idx="12">
                  <c:v>29.6</c:v>
                </c:pt>
                <c:pt idx="13">
                  <c:v>17.3</c:v>
                </c:pt>
                <c:pt idx="14">
                  <c:v>20.7</c:v>
                </c:pt>
                <c:pt idx="15">
                  <c:v>23.6</c:v>
                </c:pt>
                <c:pt idx="16">
                  <c:v>13.2</c:v>
                </c:pt>
                <c:pt idx="17">
                  <c:v>62.7</c:v>
                </c:pt>
                <c:pt idx="18" formatCode="#\ ##0.0">
                  <c:v>15</c:v>
                </c:pt>
                <c:pt idx="19">
                  <c:v>10.7</c:v>
                </c:pt>
                <c:pt idx="20">
                  <c:v>15.6</c:v>
                </c:pt>
                <c:pt idx="21" formatCode="#\ ##0.0">
                  <c:v>15</c:v>
                </c:pt>
                <c:pt idx="22">
                  <c:v>12.7</c:v>
                </c:pt>
                <c:pt idx="23">
                  <c:v>20.5</c:v>
                </c:pt>
                <c:pt idx="24" formatCode="#\ ##0.0">
                  <c:v>9</c:v>
                </c:pt>
                <c:pt idx="25" formatCode="#\ ##0.0">
                  <c:v>10</c:v>
                </c:pt>
                <c:pt idx="2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425-43DF-B6D3-726B0B296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11683026126041633"/>
          <c:h val="5.6706058448195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'14.'!$B$3</c:f>
              <c:strCache>
                <c:ptCount val="1"/>
                <c:pt idx="0">
                  <c:v>Country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'14.'!$A$4:$A$41</c:f>
              <c:strCache>
                <c:ptCount val="38"/>
                <c:pt idx="0">
                  <c:v>EE</c:v>
                </c:pt>
                <c:pt idx="1">
                  <c:v>UK</c:v>
                </c:pt>
                <c:pt idx="2">
                  <c:v>FI</c:v>
                </c:pt>
                <c:pt idx="3">
                  <c:v>DK</c:v>
                </c:pt>
                <c:pt idx="4">
                  <c:v>FR</c:v>
                </c:pt>
                <c:pt idx="5">
                  <c:v>NO</c:v>
                </c:pt>
                <c:pt idx="6">
                  <c:v>SE</c:v>
                </c:pt>
                <c:pt idx="7">
                  <c:v>NL</c:v>
                </c:pt>
                <c:pt idx="8">
                  <c:v>LT</c:v>
                </c:pt>
                <c:pt idx="9">
                  <c:v>HR</c:v>
                </c:pt>
                <c:pt idx="10">
                  <c:v>BE</c:v>
                </c:pt>
                <c:pt idx="11">
                  <c:v>ES</c:v>
                </c:pt>
                <c:pt idx="12">
                  <c:v>CH</c:v>
                </c:pt>
                <c:pt idx="13">
                  <c:v>LU</c:v>
                </c:pt>
                <c:pt idx="14">
                  <c:v>DE</c:v>
                </c:pt>
                <c:pt idx="15">
                  <c:v>EU27</c:v>
                </c:pt>
                <c:pt idx="16">
                  <c:v>CZ</c:v>
                </c:pt>
                <c:pt idx="17">
                  <c:v>AT</c:v>
                </c:pt>
                <c:pt idx="18">
                  <c:v>IE</c:v>
                </c:pt>
                <c:pt idx="19">
                  <c:v>IS</c:v>
                </c:pt>
                <c:pt idx="20">
                  <c:v>HU</c:v>
                </c:pt>
                <c:pt idx="21">
                  <c:v>IT</c:v>
                </c:pt>
                <c:pt idx="22">
                  <c:v>UA</c:v>
                </c:pt>
                <c:pt idx="23">
                  <c:v>CY</c:v>
                </c:pt>
                <c:pt idx="24">
                  <c:v>EL</c:v>
                </c:pt>
                <c:pt idx="25">
                  <c:v>BG</c:v>
                </c:pt>
                <c:pt idx="26">
                  <c:v>LV</c:v>
                </c:pt>
                <c:pt idx="27">
                  <c:v>PT</c:v>
                </c:pt>
                <c:pt idx="28">
                  <c:v>PL</c:v>
                </c:pt>
                <c:pt idx="29">
                  <c:v>SI</c:v>
                </c:pt>
                <c:pt idx="30">
                  <c:v>SK</c:v>
                </c:pt>
                <c:pt idx="31">
                  <c:v>RS</c:v>
                </c:pt>
                <c:pt idx="32">
                  <c:v>RO</c:v>
                </c:pt>
                <c:pt idx="33">
                  <c:v>MD</c:v>
                </c:pt>
                <c:pt idx="34">
                  <c:v>MT</c:v>
                </c:pt>
                <c:pt idx="35">
                  <c:v>TR</c:v>
                </c:pt>
                <c:pt idx="36">
                  <c:v>MK</c:v>
                </c:pt>
                <c:pt idx="37">
                  <c:v>ME</c:v>
                </c:pt>
              </c:strCache>
            </c:strRef>
          </c:cat>
          <c:val>
            <c:numRef>
              <c:f>'14.'!$B$4:$B$41</c:f>
            </c:numRef>
          </c:val>
          <c:extLst>
            <c:ext xmlns:c16="http://schemas.microsoft.com/office/drawing/2014/chart" uri="{C3380CC4-5D6E-409C-BE32-E72D297353CC}">
              <c16:uniqueId val="{0000001C-073A-4835-9A54-89ED35090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barChart>
        <c:barDir val="col"/>
        <c:grouping val="clustered"/>
        <c:varyColors val="0"/>
        <c:ser>
          <c:idx val="3"/>
          <c:order val="3"/>
          <c:tx>
            <c:strRef>
              <c:f>'14.'!$E$3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 w="25400"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073A-4835-9A54-89ED35090D2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073A-4835-9A54-89ED35090D20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073A-4835-9A54-89ED35090D2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073A-4835-9A54-89ED35090D2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C-073A-4835-9A54-89ED35090D2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073A-4835-9A54-89ED35090D20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073A-4835-9A54-89ED35090D20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073A-4835-9A54-89ED35090D20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073A-4835-9A54-89ED35090D20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073A-4835-9A54-89ED35090D20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073A-4835-9A54-89ED35090D20}"/>
              </c:ext>
            </c:extLst>
          </c:dPt>
          <c:dLbls>
            <c:dLbl>
              <c:idx val="0"/>
              <c:layout>
                <c:manualLayout>
                  <c:x val="-2.1583190282091005E-3"/>
                  <c:y val="4.45952998344985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073A-4835-9A54-89ED35090D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'14.'!$A$4:$A$41</c:f>
              <c:strCache>
                <c:ptCount val="38"/>
                <c:pt idx="0">
                  <c:v>EE</c:v>
                </c:pt>
                <c:pt idx="1">
                  <c:v>UK</c:v>
                </c:pt>
                <c:pt idx="2">
                  <c:v>FI</c:v>
                </c:pt>
                <c:pt idx="3">
                  <c:v>DK</c:v>
                </c:pt>
                <c:pt idx="4">
                  <c:v>FR</c:v>
                </c:pt>
                <c:pt idx="5">
                  <c:v>NO</c:v>
                </c:pt>
                <c:pt idx="6">
                  <c:v>SE</c:v>
                </c:pt>
                <c:pt idx="7">
                  <c:v>NL</c:v>
                </c:pt>
                <c:pt idx="8">
                  <c:v>LT</c:v>
                </c:pt>
                <c:pt idx="9">
                  <c:v>HR</c:v>
                </c:pt>
                <c:pt idx="10">
                  <c:v>BE</c:v>
                </c:pt>
                <c:pt idx="11">
                  <c:v>ES</c:v>
                </c:pt>
                <c:pt idx="12">
                  <c:v>CH</c:v>
                </c:pt>
                <c:pt idx="13">
                  <c:v>LU</c:v>
                </c:pt>
                <c:pt idx="14">
                  <c:v>DE</c:v>
                </c:pt>
                <c:pt idx="15">
                  <c:v>EU27</c:v>
                </c:pt>
                <c:pt idx="16">
                  <c:v>CZ</c:v>
                </c:pt>
                <c:pt idx="17">
                  <c:v>AT</c:v>
                </c:pt>
                <c:pt idx="18">
                  <c:v>IE</c:v>
                </c:pt>
                <c:pt idx="19">
                  <c:v>IS</c:v>
                </c:pt>
                <c:pt idx="20">
                  <c:v>HU</c:v>
                </c:pt>
                <c:pt idx="21">
                  <c:v>IT</c:v>
                </c:pt>
                <c:pt idx="22">
                  <c:v>UA</c:v>
                </c:pt>
                <c:pt idx="23">
                  <c:v>CY</c:v>
                </c:pt>
                <c:pt idx="24">
                  <c:v>EL</c:v>
                </c:pt>
                <c:pt idx="25">
                  <c:v>BG</c:v>
                </c:pt>
                <c:pt idx="26">
                  <c:v>LV</c:v>
                </c:pt>
                <c:pt idx="27">
                  <c:v>PT</c:v>
                </c:pt>
                <c:pt idx="28">
                  <c:v>PL</c:v>
                </c:pt>
                <c:pt idx="29">
                  <c:v>SI</c:v>
                </c:pt>
                <c:pt idx="30">
                  <c:v>SK</c:v>
                </c:pt>
                <c:pt idx="31">
                  <c:v>RS</c:v>
                </c:pt>
                <c:pt idx="32">
                  <c:v>RO</c:v>
                </c:pt>
                <c:pt idx="33">
                  <c:v>MD</c:v>
                </c:pt>
                <c:pt idx="34">
                  <c:v>MT</c:v>
                </c:pt>
                <c:pt idx="35">
                  <c:v>TR</c:v>
                </c:pt>
                <c:pt idx="36">
                  <c:v>MK</c:v>
                </c:pt>
                <c:pt idx="37">
                  <c:v>ME</c:v>
                </c:pt>
              </c:strCache>
            </c:strRef>
          </c:cat>
          <c:val>
            <c:numRef>
              <c:f>'14.'!$E$4:$E$41</c:f>
              <c:numCache>
                <c:formatCode>_-\ #\ ##0.00_-;\-* #\ ##0.00_-;_-* "-"??_-;_-@_-</c:formatCode>
                <c:ptCount val="38"/>
                <c:pt idx="0">
                  <c:v>0.99910169778869995</c:v>
                </c:pt>
                <c:pt idx="1">
                  <c:v>0.43378068837176298</c:v>
                </c:pt>
                <c:pt idx="2">
                  <c:v>0.40054615014995398</c:v>
                </c:pt>
                <c:pt idx="3">
                  <c:v>0.39771046767590901</c:v>
                </c:pt>
                <c:pt idx="4">
                  <c:v>0.39096044025906201</c:v>
                </c:pt>
                <c:pt idx="5">
                  <c:v>0.37732484377224801</c:v>
                </c:pt>
                <c:pt idx="6">
                  <c:v>0.34954287806912099</c:v>
                </c:pt>
                <c:pt idx="7">
                  <c:v>0.33773711374074</c:v>
                </c:pt>
                <c:pt idx="8">
                  <c:v>0.320095650743627</c:v>
                </c:pt>
                <c:pt idx="9">
                  <c:v>0.31055830514042099</c:v>
                </c:pt>
                <c:pt idx="10">
                  <c:v>0.24515584760048401</c:v>
                </c:pt>
                <c:pt idx="11">
                  <c:v>0.22309129179788401</c:v>
                </c:pt>
                <c:pt idx="12">
                  <c:v>0.19474465016543599</c:v>
                </c:pt>
                <c:pt idx="13">
                  <c:v>0.181186599981499</c:v>
                </c:pt>
                <c:pt idx="14">
                  <c:v>0.17133643726896799</c:v>
                </c:pt>
                <c:pt idx="15">
                  <c:v>0.168995119907216</c:v>
                </c:pt>
                <c:pt idx="16">
                  <c:v>0.14821522548692401</c:v>
                </c:pt>
                <c:pt idx="17">
                  <c:v>0.11013209305694301</c:v>
                </c:pt>
                <c:pt idx="18">
                  <c:v>0.101496541814017</c:v>
                </c:pt>
                <c:pt idx="19">
                  <c:v>0.100880109634783</c:v>
                </c:pt>
                <c:pt idx="20">
                  <c:v>9.1676859256038606E-2</c:v>
                </c:pt>
                <c:pt idx="21">
                  <c:v>8.0229523262251301E-2</c:v>
                </c:pt>
                <c:pt idx="22">
                  <c:v>7.0509036175559495E-2</c:v>
                </c:pt>
                <c:pt idx="23">
                  <c:v>6.0405607394670803E-2</c:v>
                </c:pt>
                <c:pt idx="24">
                  <c:v>5.5463378387922702E-2</c:v>
                </c:pt>
                <c:pt idx="25">
                  <c:v>4.8737103728577202E-2</c:v>
                </c:pt>
                <c:pt idx="26">
                  <c:v>4.86185082802401E-2</c:v>
                </c:pt>
                <c:pt idx="27">
                  <c:v>4.4030418778696401E-2</c:v>
                </c:pt>
                <c:pt idx="28">
                  <c:v>3.64456296698401E-2</c:v>
                </c:pt>
                <c:pt idx="29">
                  <c:v>3.5157538113112598E-2</c:v>
                </c:pt>
                <c:pt idx="30">
                  <c:v>3.3886696817287801E-2</c:v>
                </c:pt>
                <c:pt idx="31">
                  <c:v>3.2104460432166498E-2</c:v>
                </c:pt>
                <c:pt idx="32">
                  <c:v>2.5060250455996701E-2</c:v>
                </c:pt>
                <c:pt idx="33">
                  <c:v>2.4217457669953799E-2</c:v>
                </c:pt>
                <c:pt idx="34">
                  <c:v>8.8567524314088694E-3</c:v>
                </c:pt>
                <c:pt idx="35">
                  <c:v>2.3802481283552502E-3</c:v>
                </c:pt>
                <c:pt idx="36">
                  <c:v>1.82771342082319E-3</c:v>
                </c:pt>
                <c:pt idx="37">
                  <c:v>6.7792032410533398E-4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73A-4835-9A54-89ED35090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'14.'!$C$3</c:f>
              <c:strCache>
                <c:ptCount val="1"/>
                <c:pt idx="0">
                  <c:v>Year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'14.'!$A$4:$A$41</c:f>
              <c:strCache>
                <c:ptCount val="38"/>
                <c:pt idx="0">
                  <c:v>EE</c:v>
                </c:pt>
                <c:pt idx="1">
                  <c:v>UK</c:v>
                </c:pt>
                <c:pt idx="2">
                  <c:v>FI</c:v>
                </c:pt>
                <c:pt idx="3">
                  <c:v>DK</c:v>
                </c:pt>
                <c:pt idx="4">
                  <c:v>FR</c:v>
                </c:pt>
                <c:pt idx="5">
                  <c:v>NO</c:v>
                </c:pt>
                <c:pt idx="6">
                  <c:v>SE</c:v>
                </c:pt>
                <c:pt idx="7">
                  <c:v>NL</c:v>
                </c:pt>
                <c:pt idx="8">
                  <c:v>LT</c:v>
                </c:pt>
                <c:pt idx="9">
                  <c:v>HR</c:v>
                </c:pt>
                <c:pt idx="10">
                  <c:v>BE</c:v>
                </c:pt>
                <c:pt idx="11">
                  <c:v>ES</c:v>
                </c:pt>
                <c:pt idx="12">
                  <c:v>CH</c:v>
                </c:pt>
                <c:pt idx="13">
                  <c:v>LU</c:v>
                </c:pt>
                <c:pt idx="14">
                  <c:v>DE</c:v>
                </c:pt>
                <c:pt idx="15">
                  <c:v>EU27</c:v>
                </c:pt>
                <c:pt idx="16">
                  <c:v>CZ</c:v>
                </c:pt>
                <c:pt idx="17">
                  <c:v>AT</c:v>
                </c:pt>
                <c:pt idx="18">
                  <c:v>IE</c:v>
                </c:pt>
                <c:pt idx="19">
                  <c:v>IS</c:v>
                </c:pt>
                <c:pt idx="20">
                  <c:v>HU</c:v>
                </c:pt>
                <c:pt idx="21">
                  <c:v>IT</c:v>
                </c:pt>
                <c:pt idx="22">
                  <c:v>UA</c:v>
                </c:pt>
                <c:pt idx="23">
                  <c:v>CY</c:v>
                </c:pt>
                <c:pt idx="24">
                  <c:v>EL</c:v>
                </c:pt>
                <c:pt idx="25">
                  <c:v>BG</c:v>
                </c:pt>
                <c:pt idx="26">
                  <c:v>LV</c:v>
                </c:pt>
                <c:pt idx="27">
                  <c:v>PT</c:v>
                </c:pt>
                <c:pt idx="28">
                  <c:v>PL</c:v>
                </c:pt>
                <c:pt idx="29">
                  <c:v>SI</c:v>
                </c:pt>
                <c:pt idx="30">
                  <c:v>SK</c:v>
                </c:pt>
                <c:pt idx="31">
                  <c:v>RS</c:v>
                </c:pt>
                <c:pt idx="32">
                  <c:v>RO</c:v>
                </c:pt>
                <c:pt idx="33">
                  <c:v>MD</c:v>
                </c:pt>
                <c:pt idx="34">
                  <c:v>MT</c:v>
                </c:pt>
                <c:pt idx="35">
                  <c:v>TR</c:v>
                </c:pt>
                <c:pt idx="36">
                  <c:v>MK</c:v>
                </c:pt>
                <c:pt idx="37">
                  <c:v>ME</c:v>
                </c:pt>
              </c:strCache>
            </c:strRef>
          </c:cat>
          <c:val>
            <c:numRef>
              <c:f>'14.'!$C$4:$C$41</c:f>
            </c:numRef>
          </c:val>
          <c:smooth val="0"/>
          <c:extLst>
            <c:ext xmlns:c16="http://schemas.microsoft.com/office/drawing/2014/chart" uri="{C3380CC4-5D6E-409C-BE32-E72D297353CC}">
              <c16:uniqueId val="{0000001D-073A-4835-9A54-89ED35090D20}"/>
            </c:ext>
          </c:extLst>
        </c:ser>
        <c:ser>
          <c:idx val="2"/>
          <c:order val="2"/>
          <c:tx>
            <c:strRef>
              <c:f>'14.'!$D$3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'14.'!$A$4:$A$41</c:f>
              <c:strCache>
                <c:ptCount val="38"/>
                <c:pt idx="0">
                  <c:v>EE</c:v>
                </c:pt>
                <c:pt idx="1">
                  <c:v>UK</c:v>
                </c:pt>
                <c:pt idx="2">
                  <c:v>FI</c:v>
                </c:pt>
                <c:pt idx="3">
                  <c:v>DK</c:v>
                </c:pt>
                <c:pt idx="4">
                  <c:v>FR</c:v>
                </c:pt>
                <c:pt idx="5">
                  <c:v>NO</c:v>
                </c:pt>
                <c:pt idx="6">
                  <c:v>SE</c:v>
                </c:pt>
                <c:pt idx="7">
                  <c:v>NL</c:v>
                </c:pt>
                <c:pt idx="8">
                  <c:v>LT</c:v>
                </c:pt>
                <c:pt idx="9">
                  <c:v>HR</c:v>
                </c:pt>
                <c:pt idx="10">
                  <c:v>BE</c:v>
                </c:pt>
                <c:pt idx="11">
                  <c:v>ES</c:v>
                </c:pt>
                <c:pt idx="12">
                  <c:v>CH</c:v>
                </c:pt>
                <c:pt idx="13">
                  <c:v>LU</c:v>
                </c:pt>
                <c:pt idx="14">
                  <c:v>DE</c:v>
                </c:pt>
                <c:pt idx="15">
                  <c:v>EU27</c:v>
                </c:pt>
                <c:pt idx="16">
                  <c:v>CZ</c:v>
                </c:pt>
                <c:pt idx="17">
                  <c:v>AT</c:v>
                </c:pt>
                <c:pt idx="18">
                  <c:v>IE</c:v>
                </c:pt>
                <c:pt idx="19">
                  <c:v>IS</c:v>
                </c:pt>
                <c:pt idx="20">
                  <c:v>HU</c:v>
                </c:pt>
                <c:pt idx="21">
                  <c:v>IT</c:v>
                </c:pt>
                <c:pt idx="22">
                  <c:v>UA</c:v>
                </c:pt>
                <c:pt idx="23">
                  <c:v>CY</c:v>
                </c:pt>
                <c:pt idx="24">
                  <c:v>EL</c:v>
                </c:pt>
                <c:pt idx="25">
                  <c:v>BG</c:v>
                </c:pt>
                <c:pt idx="26">
                  <c:v>LV</c:v>
                </c:pt>
                <c:pt idx="27">
                  <c:v>PT</c:v>
                </c:pt>
                <c:pt idx="28">
                  <c:v>PL</c:v>
                </c:pt>
                <c:pt idx="29">
                  <c:v>SI</c:v>
                </c:pt>
                <c:pt idx="30">
                  <c:v>SK</c:v>
                </c:pt>
                <c:pt idx="31">
                  <c:v>RS</c:v>
                </c:pt>
                <c:pt idx="32">
                  <c:v>RO</c:v>
                </c:pt>
                <c:pt idx="33">
                  <c:v>MD</c:v>
                </c:pt>
                <c:pt idx="34">
                  <c:v>MT</c:v>
                </c:pt>
                <c:pt idx="35">
                  <c:v>TR</c:v>
                </c:pt>
                <c:pt idx="36">
                  <c:v>MK</c:v>
                </c:pt>
                <c:pt idx="37">
                  <c:v>ME</c:v>
                </c:pt>
              </c:strCache>
            </c:strRef>
          </c:cat>
          <c:val>
            <c:numRef>
              <c:f>'14.'!$D$4:$D$41</c:f>
              <c:numCache>
                <c:formatCode>_-\ #\ ##0.00_-;\-* #\ ##0.00_-;_-* "-"??_-;_-@_-</c:formatCode>
                <c:ptCount val="38"/>
                <c:pt idx="0">
                  <c:v>0.15993509514844501</c:v>
                </c:pt>
                <c:pt idx="1">
                  <c:v>0.15515215451394701</c:v>
                </c:pt>
                <c:pt idx="2">
                  <c:v>0.128771740363951</c:v>
                </c:pt>
                <c:pt idx="3">
                  <c:v>6.5558330683112703E-2</c:v>
                </c:pt>
                <c:pt idx="4">
                  <c:v>0.21211158194474999</c:v>
                </c:pt>
                <c:pt idx="5">
                  <c:v>0.120249022460339</c:v>
                </c:pt>
                <c:pt idx="6">
                  <c:v>7.6010862926230702E-2</c:v>
                </c:pt>
                <c:pt idx="7">
                  <c:v>0.13805313092152599</c:v>
                </c:pt>
                <c:pt idx="8">
                  <c:v>7.6941246906989696E-2</c:v>
                </c:pt>
                <c:pt idx="9">
                  <c:v>6.8798475931450706E-2</c:v>
                </c:pt>
                <c:pt idx="10">
                  <c:v>0.131263061506738</c:v>
                </c:pt>
                <c:pt idx="11">
                  <c:v>0.106349845222388</c:v>
                </c:pt>
                <c:pt idx="12">
                  <c:v>7.39519563511917E-2</c:v>
                </c:pt>
                <c:pt idx="13">
                  <c:v>0.27472442389746998</c:v>
                </c:pt>
                <c:pt idx="14">
                  <c:v>6.6706923502283202E-2</c:v>
                </c:pt>
                <c:pt idx="15">
                  <c:v>9.6587876442935497E-2</c:v>
                </c:pt>
                <c:pt idx="16">
                  <c:v>1.30165850154348E-2</c:v>
                </c:pt>
                <c:pt idx="17">
                  <c:v>4.9291449602255198E-2</c:v>
                </c:pt>
                <c:pt idx="18">
                  <c:v>0.14499987239860501</c:v>
                </c:pt>
                <c:pt idx="19">
                  <c:v>3.4980835729332901E-2</c:v>
                </c:pt>
                <c:pt idx="20">
                  <c:v>8.90703862842495E-2</c:v>
                </c:pt>
                <c:pt idx="21">
                  <c:v>7.3371070008654296E-2</c:v>
                </c:pt>
                <c:pt idx="22">
                  <c:v>1.5329605797057199E-2</c:v>
                </c:pt>
                <c:pt idx="23">
                  <c:v>6.3024603843795796E-2</c:v>
                </c:pt>
                <c:pt idx="24">
                  <c:v>1.58607090773265E-2</c:v>
                </c:pt>
                <c:pt idx="25">
                  <c:v>3.7929960255318397E-2</c:v>
                </c:pt>
                <c:pt idx="26">
                  <c:v>0.13145279439010901</c:v>
                </c:pt>
                <c:pt idx="27">
                  <c:v>7.0910083705587199E-2</c:v>
                </c:pt>
                <c:pt idx="28">
                  <c:v>3.78118736820445E-2</c:v>
                </c:pt>
                <c:pt idx="29">
                  <c:v>1.05677018422252E-2</c:v>
                </c:pt>
                <c:pt idx="30">
                  <c:v>2.0206257457238301E-2</c:v>
                </c:pt>
                <c:pt idx="31">
                  <c:v>1.3747521564305501E-3</c:v>
                </c:pt>
                <c:pt idx="32">
                  <c:v>1.61848728935837E-2</c:v>
                </c:pt>
                <c:pt idx="33">
                  <c:v>2.4217457669953799E-2</c:v>
                </c:pt>
                <c:pt idx="34">
                  <c:v>9.0655270004151908E-3</c:v>
                </c:pt>
                <c:pt idx="35">
                  <c:v>4.29700521311707E-4</c:v>
                </c:pt>
                <c:pt idx="36">
                  <c:v>3.4519063152625999E-4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073A-4835-9A54-89ED35090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\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11683026126041633"/>
          <c:h val="5.6706058448195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7261777708250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'15.'!$B$3</c:f>
              <c:strCache>
                <c:ptCount val="1"/>
                <c:pt idx="0">
                  <c:v>EU Contribution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'15.'!$A$4:$A$8</c:f>
              <c:strCache>
                <c:ptCount val="5"/>
                <c:pt idx="0">
                  <c:v>DE</c:v>
                </c:pt>
                <c:pt idx="1">
                  <c:v>AT</c:v>
                </c:pt>
                <c:pt idx="2">
                  <c:v>CZ</c:v>
                </c:pt>
                <c:pt idx="3">
                  <c:v>SI</c:v>
                </c:pt>
                <c:pt idx="4">
                  <c:v>RO</c:v>
                </c:pt>
              </c:strCache>
            </c:strRef>
          </c:cat>
          <c:val>
            <c:numRef>
              <c:f>'15.'!$B$4:$B$8</c:f>
              <c:numCache>
                <c:formatCode>#,##0.00</c:formatCode>
                <c:ptCount val="5"/>
                <c:pt idx="0">
                  <c:v>7301552633.109952</c:v>
                </c:pt>
                <c:pt idx="1">
                  <c:v>1415597441.4400032</c:v>
                </c:pt>
                <c:pt idx="2">
                  <c:v>517337421.26999956</c:v>
                </c:pt>
                <c:pt idx="3">
                  <c:v>363834434.02999985</c:v>
                </c:pt>
                <c:pt idx="4">
                  <c:v>287947422.45999992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1-4B7B-89DE-0621CA30C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'15.'!$C$3</c:f>
              <c:strCache>
                <c:ptCount val="1"/>
                <c:pt idx="0">
                  <c:v>Participations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Pt>
            <c:idx val="1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E4-4891-9B66-AC31DAA711E8}"/>
              </c:ext>
            </c:extLst>
          </c:dPt>
          <c:dPt>
            <c:idx val="5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EE4-4891-9B66-AC31DAA711E8}"/>
              </c:ext>
            </c:extLst>
          </c:dPt>
          <c:dPt>
            <c:idx val="7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BC1-4B7B-89DE-0621CA30CD2A}"/>
              </c:ext>
            </c:extLst>
          </c:dPt>
          <c:dPt>
            <c:idx val="8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0BC1-4B7B-89DE-0621CA30CD2A}"/>
              </c:ext>
            </c:extLst>
          </c:dPt>
          <c:dPt>
            <c:idx val="9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EE4-4891-9B66-AC31DAA711E8}"/>
              </c:ext>
            </c:extLst>
          </c:dPt>
          <c:cat>
            <c:strRef>
              <c:f>'15.'!$A$4:$A$8</c:f>
              <c:strCache>
                <c:ptCount val="5"/>
                <c:pt idx="0">
                  <c:v>DE</c:v>
                </c:pt>
                <c:pt idx="1">
                  <c:v>AT</c:v>
                </c:pt>
                <c:pt idx="2">
                  <c:v>CZ</c:v>
                </c:pt>
                <c:pt idx="3">
                  <c:v>SI</c:v>
                </c:pt>
                <c:pt idx="4">
                  <c:v>RO</c:v>
                </c:pt>
              </c:strCache>
            </c:strRef>
          </c:cat>
          <c:val>
            <c:numRef>
              <c:f>'15.'!$C$4:$C$8</c:f>
              <c:numCache>
                <c:formatCode>#,##0</c:formatCode>
                <c:ptCount val="5"/>
                <c:pt idx="0">
                  <c:v>11570</c:v>
                </c:pt>
                <c:pt idx="1">
                  <c:v>2972</c:v>
                </c:pt>
                <c:pt idx="2">
                  <c:v>1429</c:v>
                </c:pt>
                <c:pt idx="3">
                  <c:v>1119</c:v>
                </c:pt>
                <c:pt idx="4">
                  <c:v>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BC1-4B7B-89DE-0621CA30C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24016"/>
        <c:axId val="221022096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valAx>
        <c:axId val="221022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21024016"/>
        <c:crosses val="max"/>
        <c:crossBetween val="between"/>
      </c:valAx>
      <c:catAx>
        <c:axId val="22102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02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4288182553376603"/>
          <c:h val="5.2120544388914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7261777708250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'15.'!$B$3</c:f>
              <c:strCache>
                <c:ptCount val="1"/>
                <c:pt idx="0">
                  <c:v>EU Contribution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'15.'!$A$9:$A$17</c:f>
              <c:strCache>
                <c:ptCount val="9"/>
                <c:pt idx="0">
                  <c:v>HU</c:v>
                </c:pt>
                <c:pt idx="1">
                  <c:v>BG</c:v>
                </c:pt>
                <c:pt idx="2">
                  <c:v>HR</c:v>
                </c:pt>
                <c:pt idx="3">
                  <c:v>SK</c:v>
                </c:pt>
                <c:pt idx="4">
                  <c:v>RS</c:v>
                </c:pt>
                <c:pt idx="5">
                  <c:v>UA</c:v>
                </c:pt>
                <c:pt idx="6">
                  <c:v>BA</c:v>
                </c:pt>
                <c:pt idx="7">
                  <c:v>MD</c:v>
                </c:pt>
                <c:pt idx="8">
                  <c:v>ME</c:v>
                </c:pt>
              </c:strCache>
            </c:strRef>
          </c:cat>
          <c:val>
            <c:numRef>
              <c:f>'15.'!$B$9:$B$17</c:f>
              <c:numCache>
                <c:formatCode>#,##0.00</c:formatCode>
                <c:ptCount val="9"/>
                <c:pt idx="0">
                  <c:v>195969093.04999995</c:v>
                </c:pt>
                <c:pt idx="1">
                  <c:v>163487358.78000003</c:v>
                </c:pt>
                <c:pt idx="2">
                  <c:v>134624757.06999999</c:v>
                </c:pt>
                <c:pt idx="3">
                  <c:v>125913353.83999999</c:v>
                </c:pt>
                <c:pt idx="4">
                  <c:v>122282482.09999999</c:v>
                </c:pt>
                <c:pt idx="5">
                  <c:v>69067151.540000007</c:v>
                </c:pt>
                <c:pt idx="6">
                  <c:v>9154671.7300000004</c:v>
                </c:pt>
                <c:pt idx="7">
                  <c:v>6481232.4100000001</c:v>
                </c:pt>
                <c:pt idx="8">
                  <c:v>4451191.4799999995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0-4FB1-84ED-271EEB92F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'15.'!$C$3</c:f>
              <c:strCache>
                <c:ptCount val="1"/>
                <c:pt idx="0">
                  <c:v>Participations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Pt>
            <c:idx val="0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72-4588-BDFC-C7C5E23619FA}"/>
              </c:ext>
            </c:extLst>
          </c:dPt>
          <c:dPt>
            <c:idx val="1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900-4FB1-84ED-271EEB92FF7B}"/>
              </c:ext>
            </c:extLst>
          </c:dPt>
          <c:dPt>
            <c:idx val="2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72-4588-BDFC-C7C5E23619FA}"/>
              </c:ext>
            </c:extLst>
          </c:dPt>
          <c:dPt>
            <c:idx val="3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72-4588-BDFC-C7C5E23619FA}"/>
              </c:ext>
            </c:extLst>
          </c:dPt>
          <c:dPt>
            <c:idx val="4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972-4588-BDFC-C7C5E23619FA}"/>
              </c:ext>
            </c:extLst>
          </c:dPt>
          <c:dPt>
            <c:idx val="5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900-4FB1-84ED-271EEB92FF7B}"/>
              </c:ext>
            </c:extLst>
          </c:dPt>
          <c:dPt>
            <c:idx val="6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972-4588-BDFC-C7C5E23619FA}"/>
              </c:ext>
            </c:extLst>
          </c:dPt>
          <c:dPt>
            <c:idx val="8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F900-4FB1-84ED-271EEB92FF7B}"/>
              </c:ext>
            </c:extLst>
          </c:dPt>
          <c:dPt>
            <c:idx val="9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F900-4FB1-84ED-271EEB92FF7B}"/>
              </c:ext>
            </c:extLst>
          </c:dPt>
          <c:cat>
            <c:strRef>
              <c:f>'15.'!$A$9:$A$17</c:f>
              <c:strCache>
                <c:ptCount val="9"/>
                <c:pt idx="0">
                  <c:v>HU</c:v>
                </c:pt>
                <c:pt idx="1">
                  <c:v>BG</c:v>
                </c:pt>
                <c:pt idx="2">
                  <c:v>HR</c:v>
                </c:pt>
                <c:pt idx="3">
                  <c:v>SK</c:v>
                </c:pt>
                <c:pt idx="4">
                  <c:v>RS</c:v>
                </c:pt>
                <c:pt idx="5">
                  <c:v>UA</c:v>
                </c:pt>
                <c:pt idx="6">
                  <c:v>BA</c:v>
                </c:pt>
                <c:pt idx="7">
                  <c:v>MD</c:v>
                </c:pt>
                <c:pt idx="8">
                  <c:v>ME</c:v>
                </c:pt>
              </c:strCache>
            </c:strRef>
          </c:cat>
          <c:val>
            <c:numRef>
              <c:f>'15.'!$C$9:$C$17</c:f>
              <c:numCache>
                <c:formatCode>#,##0</c:formatCode>
                <c:ptCount val="9"/>
                <c:pt idx="0">
                  <c:v>795</c:v>
                </c:pt>
                <c:pt idx="1">
                  <c:v>620</c:v>
                </c:pt>
                <c:pt idx="2">
                  <c:v>553</c:v>
                </c:pt>
                <c:pt idx="3">
                  <c:v>444</c:v>
                </c:pt>
                <c:pt idx="4">
                  <c:v>475</c:v>
                </c:pt>
                <c:pt idx="5">
                  <c:v>338</c:v>
                </c:pt>
                <c:pt idx="6" formatCode="General">
                  <c:v>55</c:v>
                </c:pt>
                <c:pt idx="7">
                  <c:v>66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900-4FB1-84ED-271EEB92F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24016"/>
        <c:axId val="221022096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valAx>
        <c:axId val="221022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21024016"/>
        <c:crosses val="max"/>
        <c:crossBetween val="between"/>
      </c:valAx>
      <c:catAx>
        <c:axId val="22102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02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4288182553376603"/>
          <c:h val="5.2120544388914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7261777708250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'16.'!$K$3</c:f>
              <c:strCache>
                <c:ptCount val="1"/>
                <c:pt idx="0">
                  <c:v>EU contribution per capita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'16.'!$J$4:$J$17</c:f>
              <c:strCache>
                <c:ptCount val="14"/>
                <c:pt idx="0">
                  <c:v>SI</c:v>
                </c:pt>
                <c:pt idx="1">
                  <c:v>AT</c:v>
                </c:pt>
                <c:pt idx="2">
                  <c:v>DE</c:v>
                </c:pt>
                <c:pt idx="3">
                  <c:v>CZ</c:v>
                </c:pt>
                <c:pt idx="4">
                  <c:v>HR</c:v>
                </c:pt>
                <c:pt idx="5">
                  <c:v>BG</c:v>
                </c:pt>
                <c:pt idx="6">
                  <c:v>SK</c:v>
                </c:pt>
                <c:pt idx="7">
                  <c:v>HU</c:v>
                </c:pt>
                <c:pt idx="8">
                  <c:v>RS</c:v>
                </c:pt>
                <c:pt idx="9">
                  <c:v>RO</c:v>
                </c:pt>
                <c:pt idx="10">
                  <c:v>ME</c:v>
                </c:pt>
                <c:pt idx="11">
                  <c:v>BA</c:v>
                </c:pt>
                <c:pt idx="12">
                  <c:v>MD</c:v>
                </c:pt>
                <c:pt idx="13">
                  <c:v>UA</c:v>
                </c:pt>
              </c:strCache>
            </c:strRef>
          </c:cat>
          <c:val>
            <c:numRef>
              <c:f>'16.'!$K$4:$K$17</c:f>
              <c:numCache>
                <c:formatCode>General</c:formatCode>
                <c:ptCount val="14"/>
                <c:pt idx="0">
                  <c:v>171.86321871988656</c:v>
                </c:pt>
                <c:pt idx="1">
                  <c:v>155.33824661911589</c:v>
                </c:pt>
                <c:pt idx="2">
                  <c:v>86.845704824382423</c:v>
                </c:pt>
                <c:pt idx="3">
                  <c:v>48.764013693090732</c:v>
                </c:pt>
                <c:pt idx="4">
                  <c:v>34.985643729209976</c:v>
                </c:pt>
                <c:pt idx="5">
                  <c:v>24.350217274352104</c:v>
                </c:pt>
                <c:pt idx="6">
                  <c:v>23.002074139568869</c:v>
                </c:pt>
                <c:pt idx="7">
                  <c:v>20.345628431270761</c:v>
                </c:pt>
                <c:pt idx="8">
                  <c:v>18.281130527732095</c:v>
                </c:pt>
                <c:pt idx="9">
                  <c:v>15.228867276285166</c:v>
                </c:pt>
                <c:pt idx="10">
                  <c:v>7.0430244936708855</c:v>
                </c:pt>
                <c:pt idx="11">
                  <c:v>2.9155005509554139</c:v>
                </c:pt>
                <c:pt idx="12">
                  <c:v>2.1632951969292389</c:v>
                </c:pt>
                <c:pt idx="13">
                  <c:v>1.7718612503848128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A-4F9F-91AA-FAF92D28E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'16.'!$L$3</c:f>
              <c:strCache>
                <c:ptCount val="1"/>
                <c:pt idx="0">
                  <c:v>Participation per 1 mil. population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Pt>
            <c:idx val="4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49E-4578-BAA3-6EA2A40A2854}"/>
              </c:ext>
            </c:extLst>
          </c:dPt>
          <c:dPt>
            <c:idx val="5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4AA-4F9F-91AA-FAF92D28E5EB}"/>
              </c:ext>
            </c:extLst>
          </c:dPt>
          <c:dPt>
            <c:idx val="7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4AA-4F9F-91AA-FAF92D28E5EB}"/>
              </c:ext>
            </c:extLst>
          </c:dPt>
          <c:dPt>
            <c:idx val="8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4AA-4F9F-91AA-FAF92D28E5EB}"/>
              </c:ext>
            </c:extLst>
          </c:dPt>
          <c:dPt>
            <c:idx val="9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4AA-4F9F-91AA-FAF92D28E5EB}"/>
              </c:ext>
            </c:extLst>
          </c:dPt>
          <c:dPt>
            <c:idx val="10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49E-4578-BAA3-6EA2A40A2854}"/>
              </c:ext>
            </c:extLst>
          </c:dPt>
          <c:dPt>
            <c:idx val="12"/>
            <c:marker>
              <c:symbol val="triangle"/>
              <c:size val="8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49E-4578-BAA3-6EA2A40A2854}"/>
              </c:ext>
            </c:extLst>
          </c:dPt>
          <c:cat>
            <c:strRef>
              <c:f>'16.'!$J$4:$J$17</c:f>
              <c:strCache>
                <c:ptCount val="14"/>
                <c:pt idx="0">
                  <c:v>SI</c:v>
                </c:pt>
                <c:pt idx="1">
                  <c:v>AT</c:v>
                </c:pt>
                <c:pt idx="2">
                  <c:v>DE</c:v>
                </c:pt>
                <c:pt idx="3">
                  <c:v>CZ</c:v>
                </c:pt>
                <c:pt idx="4">
                  <c:v>HR</c:v>
                </c:pt>
                <c:pt idx="5">
                  <c:v>BG</c:v>
                </c:pt>
                <c:pt idx="6">
                  <c:v>SK</c:v>
                </c:pt>
                <c:pt idx="7">
                  <c:v>HU</c:v>
                </c:pt>
                <c:pt idx="8">
                  <c:v>RS</c:v>
                </c:pt>
                <c:pt idx="9">
                  <c:v>RO</c:v>
                </c:pt>
                <c:pt idx="10">
                  <c:v>ME</c:v>
                </c:pt>
                <c:pt idx="11">
                  <c:v>BA</c:v>
                </c:pt>
                <c:pt idx="12">
                  <c:v>MD</c:v>
                </c:pt>
                <c:pt idx="13">
                  <c:v>UA</c:v>
                </c:pt>
              </c:strCache>
            </c:strRef>
          </c:cat>
          <c:val>
            <c:numRef>
              <c:f>'16.'!$L$4:$L$17</c:f>
              <c:numCache>
                <c:formatCode>General</c:formatCode>
                <c:ptCount val="14"/>
                <c:pt idx="0">
                  <c:v>528.57817666509209</c:v>
                </c:pt>
                <c:pt idx="1">
                  <c:v>326.12751015033473</c:v>
                </c:pt>
                <c:pt idx="2">
                  <c:v>137.6152245019328</c:v>
                </c:pt>
                <c:pt idx="3">
                  <c:v>134.69695541521349</c:v>
                </c:pt>
                <c:pt idx="4">
                  <c:v>143.71101871101871</c:v>
                </c:pt>
                <c:pt idx="5">
                  <c:v>92.344355078939529</c:v>
                </c:pt>
                <c:pt idx="6">
                  <c:v>81.110705151625865</c:v>
                </c:pt>
                <c:pt idx="7">
                  <c:v>82.537375415282398</c:v>
                </c:pt>
                <c:pt idx="8">
                  <c:v>71.012109433398109</c:v>
                </c:pt>
                <c:pt idx="9">
                  <c:v>58.282208588957054</c:v>
                </c:pt>
                <c:pt idx="10">
                  <c:v>50.632911392405063</c:v>
                </c:pt>
                <c:pt idx="11">
                  <c:v>17.515923566878982</c:v>
                </c:pt>
                <c:pt idx="12">
                  <c:v>22.029372496662216</c:v>
                </c:pt>
                <c:pt idx="13">
                  <c:v>8.6711133914828125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AA-4F9F-91AA-FAF92D28E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24016"/>
        <c:axId val="221022096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valAx>
        <c:axId val="2210220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21024016"/>
        <c:crosses val="max"/>
        <c:crossBetween val="between"/>
      </c:valAx>
      <c:catAx>
        <c:axId val="22102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02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9625467683848639"/>
          <c:h val="0.14932241717208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'2.'!$C$3</c:f>
              <c:strCache>
                <c:ptCount val="1"/>
                <c:pt idx="0">
                  <c:v>Progress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'2.'!$B$4:$B$17</c:f>
              <c:strCache>
                <c:ptCount val="14"/>
                <c:pt idx="0">
                  <c:v>CZ</c:v>
                </c:pt>
                <c:pt idx="1">
                  <c:v>HR</c:v>
                </c:pt>
                <c:pt idx="2">
                  <c:v>HU</c:v>
                </c:pt>
                <c:pt idx="3">
                  <c:v>RS</c:v>
                </c:pt>
                <c:pt idx="4">
                  <c:v>BA</c:v>
                </c:pt>
                <c:pt idx="5">
                  <c:v>ME</c:v>
                </c:pt>
                <c:pt idx="6">
                  <c:v>SI</c:v>
                </c:pt>
                <c:pt idx="7">
                  <c:v>AT</c:v>
                </c:pt>
                <c:pt idx="8">
                  <c:v>DE</c:v>
                </c:pt>
                <c:pt idx="9">
                  <c:v>UA</c:v>
                </c:pt>
                <c:pt idx="10">
                  <c:v>BG</c:v>
                </c:pt>
                <c:pt idx="11">
                  <c:v>SK</c:v>
                </c:pt>
                <c:pt idx="12">
                  <c:v>RO</c:v>
                </c:pt>
                <c:pt idx="13">
                  <c:v>MD</c:v>
                </c:pt>
              </c:strCache>
            </c:strRef>
          </c:cat>
          <c:val>
            <c:numRef>
              <c:f>'2.'!$C$4:$C$17</c:f>
              <c:numCache>
                <c:formatCode>_-\ #\ ##0.00_-;\-* #\ ##0.00_-;_-* "-"??_-;_-@_-</c:formatCode>
                <c:ptCount val="14"/>
                <c:pt idx="0">
                  <c:v>7.8482402207317004E-2</c:v>
                </c:pt>
                <c:pt idx="1">
                  <c:v>7.2236138903658043E-2</c:v>
                </c:pt>
                <c:pt idx="2">
                  <c:v>4.3722981248585979E-2</c:v>
                </c:pt>
                <c:pt idx="3">
                  <c:v>3.7046327983289995E-2</c:v>
                </c:pt>
                <c:pt idx="4">
                  <c:v>3.1813020600292979E-2</c:v>
                </c:pt>
                <c:pt idx="5">
                  <c:v>2.8288689270760975E-2</c:v>
                </c:pt>
                <c:pt idx="6">
                  <c:v>2.3266981899338957E-2</c:v>
                </c:pt>
                <c:pt idx="7">
                  <c:v>2.3033597942093031E-2</c:v>
                </c:pt>
                <c:pt idx="8">
                  <c:v>1.9346877746519997E-2</c:v>
                </c:pt>
                <c:pt idx="9">
                  <c:v>1.8371573002939012E-2</c:v>
                </c:pt>
                <c:pt idx="10">
                  <c:v>1.4016981300626008E-2</c:v>
                </c:pt>
                <c:pt idx="11">
                  <c:v>1.3372137349744018E-2</c:v>
                </c:pt>
                <c:pt idx="12">
                  <c:v>7.4425657600059869E-3</c:v>
                </c:pt>
                <c:pt idx="13">
                  <c:v>1.2184829391579943E-3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8FA-4429-B6E3-98F7380D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'2.'!$D$3</c:f>
              <c:strCache>
                <c:ptCount val="1"/>
                <c:pt idx="0">
                  <c:v>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'2.'!$B$4:$B$17</c:f>
              <c:strCache>
                <c:ptCount val="14"/>
                <c:pt idx="0">
                  <c:v>CZ</c:v>
                </c:pt>
                <c:pt idx="1">
                  <c:v>HR</c:v>
                </c:pt>
                <c:pt idx="2">
                  <c:v>HU</c:v>
                </c:pt>
                <c:pt idx="3">
                  <c:v>RS</c:v>
                </c:pt>
                <c:pt idx="4">
                  <c:v>BA</c:v>
                </c:pt>
                <c:pt idx="5">
                  <c:v>ME</c:v>
                </c:pt>
                <c:pt idx="6">
                  <c:v>SI</c:v>
                </c:pt>
                <c:pt idx="7">
                  <c:v>AT</c:v>
                </c:pt>
                <c:pt idx="8">
                  <c:v>DE</c:v>
                </c:pt>
                <c:pt idx="9">
                  <c:v>UA</c:v>
                </c:pt>
                <c:pt idx="10">
                  <c:v>BG</c:v>
                </c:pt>
                <c:pt idx="11">
                  <c:v>SK</c:v>
                </c:pt>
                <c:pt idx="12">
                  <c:v>RO</c:v>
                </c:pt>
                <c:pt idx="13">
                  <c:v>MD</c:v>
                </c:pt>
              </c:strCache>
            </c:strRef>
          </c:cat>
          <c:val>
            <c:numRef>
              <c:f>'2.'!$D$4:$D$17</c:f>
              <c:numCache>
                <c:formatCode>_-\ #\ ##0.00_-;\-* #\ ##0.00_-;_-* "-"??_-;_-@_-</c:formatCode>
                <c:ptCount val="14"/>
                <c:pt idx="0">
                  <c:v>15.826024013922144</c:v>
                </c:pt>
                <c:pt idx="1">
                  <c:v>18.779126572629188</c:v>
                </c:pt>
                <c:pt idx="2">
                  <c:v>11.216149281783009</c:v>
                </c:pt>
                <c:pt idx="3">
                  <c:v>10.669444197280978</c:v>
                </c:pt>
                <c:pt idx="4">
                  <c:v>17.415808309075157</c:v>
                </c:pt>
                <c:pt idx="5">
                  <c:v>10.775823641645617</c:v>
                </c:pt>
                <c:pt idx="6">
                  <c:v>4.626560574811891</c:v>
                </c:pt>
                <c:pt idx="7">
                  <c:v>3.5857764149027846</c:v>
                </c:pt>
                <c:pt idx="8">
                  <c:v>3.1349336789854942</c:v>
                </c:pt>
                <c:pt idx="9">
                  <c:v>10.252331566302262</c:v>
                </c:pt>
                <c:pt idx="10">
                  <c:v>5.5093274310195364</c:v>
                </c:pt>
                <c:pt idx="11">
                  <c:v>3.7156069091509378</c:v>
                </c:pt>
                <c:pt idx="12">
                  <c:v>3.9637700920158641</c:v>
                </c:pt>
                <c:pt idx="13">
                  <c:v>0.9525314866593837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58FA-4429-B6E3-98F7380D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45888"/>
        <c:axId val="95148288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\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valAx>
        <c:axId val="95148288"/>
        <c:scaling>
          <c:orientation val="minMax"/>
        </c:scaling>
        <c:delete val="0"/>
        <c:axPos val="r"/>
        <c:numFmt formatCode="_-\ #\ ##0.00_-;\-* #\ ##0.0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5145888"/>
        <c:crosses val="max"/>
        <c:crossBetween val="between"/>
      </c:valAx>
      <c:catAx>
        <c:axId val="9514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148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11681582627533071"/>
          <c:h val="5.2120544388914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7261777708250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'17.'!$N$3</c:f>
              <c:strCache>
                <c:ptCount val="1"/>
                <c:pt idx="0">
                  <c:v>EC Contribution per researcher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'17.'!$M$4:$M$17</c:f>
              <c:strCache>
                <c:ptCount val="14"/>
                <c:pt idx="0">
                  <c:v>SI</c:v>
                </c:pt>
                <c:pt idx="1">
                  <c:v>AT</c:v>
                </c:pt>
                <c:pt idx="2">
                  <c:v>RO</c:v>
                </c:pt>
                <c:pt idx="3">
                  <c:v>DE</c:v>
                </c:pt>
                <c:pt idx="4">
                  <c:v>HR</c:v>
                </c:pt>
                <c:pt idx="5">
                  <c:v>CZ</c:v>
                </c:pt>
                <c:pt idx="6">
                  <c:v>BG</c:v>
                </c:pt>
                <c:pt idx="7">
                  <c:v>ME</c:v>
                </c:pt>
                <c:pt idx="8">
                  <c:v>RS</c:v>
                </c:pt>
                <c:pt idx="9">
                  <c:v>SK</c:v>
                </c:pt>
                <c:pt idx="10">
                  <c:v>BA</c:v>
                </c:pt>
                <c:pt idx="11">
                  <c:v>HU</c:v>
                </c:pt>
                <c:pt idx="12">
                  <c:v>UA</c:v>
                </c:pt>
                <c:pt idx="13">
                  <c:v>MD</c:v>
                </c:pt>
              </c:strCache>
            </c:strRef>
          </c:cat>
          <c:val>
            <c:numRef>
              <c:f>'17.'!$N$4:$N$17</c:f>
              <c:numCache>
                <c:formatCode>#,##0.00</c:formatCode>
                <c:ptCount val="14"/>
                <c:pt idx="0">
                  <c:v>32106.615040962504</c:v>
                </c:pt>
                <c:pt idx="1">
                  <c:v>23164.330301327645</c:v>
                </c:pt>
                <c:pt idx="2">
                  <c:v>15326.552437636159</c:v>
                </c:pt>
                <c:pt idx="3">
                  <c:v>14944.13072061373</c:v>
                </c:pt>
                <c:pt idx="4">
                  <c:v>14262.379559135836</c:v>
                </c:pt>
                <c:pt idx="5">
                  <c:v>10361.875412543784</c:v>
                </c:pt>
                <c:pt idx="6">
                  <c:v>9515.6491345002705</c:v>
                </c:pt>
                <c:pt idx="7">
                  <c:v>9474.3246408232335</c:v>
                </c:pt>
                <c:pt idx="8">
                  <c:v>7780.2744828264695</c:v>
                </c:pt>
                <c:pt idx="9">
                  <c:v>6802.3099056956517</c:v>
                </c:pt>
                <c:pt idx="10">
                  <c:v>5449.4837270846992</c:v>
                </c:pt>
                <c:pt idx="11">
                  <c:v>4307.2124357897474</c:v>
                </c:pt>
                <c:pt idx="12">
                  <c:v>3050.6693013947315</c:v>
                </c:pt>
                <c:pt idx="13">
                  <c:v>2816.7091638264465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D-4D27-A772-1BFF427E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'17.'!$O$3</c:f>
              <c:strCache>
                <c:ptCount val="1"/>
                <c:pt idx="0">
                  <c:v>Participation per 1000 researchers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'17.'!$M$4:$M$17</c:f>
              <c:strCache>
                <c:ptCount val="14"/>
                <c:pt idx="0">
                  <c:v>SI</c:v>
                </c:pt>
                <c:pt idx="1">
                  <c:v>AT</c:v>
                </c:pt>
                <c:pt idx="2">
                  <c:v>RO</c:v>
                </c:pt>
                <c:pt idx="3">
                  <c:v>DE</c:v>
                </c:pt>
                <c:pt idx="4">
                  <c:v>HR</c:v>
                </c:pt>
                <c:pt idx="5">
                  <c:v>CZ</c:v>
                </c:pt>
                <c:pt idx="6">
                  <c:v>BG</c:v>
                </c:pt>
                <c:pt idx="7">
                  <c:v>ME</c:v>
                </c:pt>
                <c:pt idx="8">
                  <c:v>RS</c:v>
                </c:pt>
                <c:pt idx="9">
                  <c:v>SK</c:v>
                </c:pt>
                <c:pt idx="10">
                  <c:v>BA</c:v>
                </c:pt>
                <c:pt idx="11">
                  <c:v>HU</c:v>
                </c:pt>
                <c:pt idx="12">
                  <c:v>UA</c:v>
                </c:pt>
                <c:pt idx="13">
                  <c:v>MD</c:v>
                </c:pt>
              </c:strCache>
            </c:strRef>
          </c:cat>
          <c:val>
            <c:numRef>
              <c:f>'17.'!$O$4:$O$17</c:f>
              <c:numCache>
                <c:formatCode>General</c:formatCode>
                <c:ptCount val="14"/>
                <c:pt idx="0">
                  <c:v>98.746294661803972</c:v>
                </c:pt>
                <c:pt idx="1">
                  <c:v>48.632745186028636</c:v>
                </c:pt>
                <c:pt idx="2">
                  <c:v>58.6560582552924</c:v>
                </c:pt>
                <c:pt idx="3">
                  <c:v>23.68038705267211</c:v>
                </c:pt>
                <c:pt idx="4">
                  <c:v>58.585776255856963</c:v>
                </c:pt>
                <c:pt idx="5">
                  <c:v>28.621784073101487</c:v>
                </c:pt>
                <c:pt idx="6">
                  <c:v>36.086597198803723</c:v>
                </c:pt>
                <c:pt idx="7">
                  <c:v>68.111738142153243</c:v>
                </c:pt>
                <c:pt idx="8">
                  <c:v>30.222075279109607</c:v>
                </c:pt>
                <c:pt idx="9">
                  <c:v>23.986539203512251</c:v>
                </c:pt>
                <c:pt idx="10">
                  <c:v>32.73974357894955</c:v>
                </c:pt>
                <c:pt idx="11">
                  <c:v>17.473336397894045</c:v>
                </c:pt>
                <c:pt idx="12">
                  <c:v>14.929328933946929</c:v>
                </c:pt>
                <c:pt idx="13">
                  <c:v>28.68324927304149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FD-4D27-A772-1BFF427E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24016"/>
        <c:axId val="221022096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valAx>
        <c:axId val="2210220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21024016"/>
        <c:crosses val="max"/>
        <c:crossBetween val="between"/>
      </c:valAx>
      <c:catAx>
        <c:axId val="22102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02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9625467683848639"/>
          <c:h val="0.14932241717208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'18.'!$C$3</c:f>
              <c:strCache>
                <c:ptCount val="1"/>
                <c:pt idx="0">
                  <c:v>Success Rate Proposals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'18.'!$B$4:$B$17</c:f>
              <c:strCache>
                <c:ptCount val="14"/>
                <c:pt idx="0">
                  <c:v>MD</c:v>
                </c:pt>
                <c:pt idx="1">
                  <c:v>SK</c:v>
                </c:pt>
                <c:pt idx="2">
                  <c:v>HU</c:v>
                </c:pt>
                <c:pt idx="3">
                  <c:v>SI</c:v>
                </c:pt>
                <c:pt idx="4">
                  <c:v>DE</c:v>
                </c:pt>
                <c:pt idx="5">
                  <c:v>AT</c:v>
                </c:pt>
                <c:pt idx="6">
                  <c:v>CZ</c:v>
                </c:pt>
                <c:pt idx="7">
                  <c:v>BG</c:v>
                </c:pt>
                <c:pt idx="8">
                  <c:v>HR</c:v>
                </c:pt>
                <c:pt idx="9">
                  <c:v>RS</c:v>
                </c:pt>
                <c:pt idx="10">
                  <c:v>RO</c:v>
                </c:pt>
                <c:pt idx="11">
                  <c:v>UA</c:v>
                </c:pt>
                <c:pt idx="12">
                  <c:v>ME</c:v>
                </c:pt>
                <c:pt idx="13">
                  <c:v>BA</c:v>
                </c:pt>
              </c:strCache>
            </c:strRef>
          </c:cat>
          <c:val>
            <c:numRef>
              <c:f>'18.'!$C$4:$C$17</c:f>
              <c:numCache>
                <c:formatCode>0.00%</c:formatCode>
                <c:ptCount val="14"/>
                <c:pt idx="0">
                  <c:v>0.20578778135048231</c:v>
                </c:pt>
                <c:pt idx="1">
                  <c:v>0.20108368452739314</c:v>
                </c:pt>
                <c:pt idx="2">
                  <c:v>0.19860511457987379</c:v>
                </c:pt>
                <c:pt idx="3">
                  <c:v>0.19518137520303194</c:v>
                </c:pt>
                <c:pt idx="4">
                  <c:v>0.18971981730179291</c:v>
                </c:pt>
                <c:pt idx="5">
                  <c:v>0.18964633521271143</c:v>
                </c:pt>
                <c:pt idx="6">
                  <c:v>0.18181818181818182</c:v>
                </c:pt>
                <c:pt idx="7">
                  <c:v>0.17656834233485666</c:v>
                </c:pt>
                <c:pt idx="8">
                  <c:v>0.17124631992149167</c:v>
                </c:pt>
                <c:pt idx="9">
                  <c:v>0.17034068136272545</c:v>
                </c:pt>
                <c:pt idx="10">
                  <c:v>0.15784753363228698</c:v>
                </c:pt>
                <c:pt idx="11">
                  <c:v>0.14423076923076922</c:v>
                </c:pt>
                <c:pt idx="12">
                  <c:v>0.143646408839779</c:v>
                </c:pt>
                <c:pt idx="13">
                  <c:v>0.1358695652173913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042-49C6-BDF0-7B7465F6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'18.'!$D$3</c:f>
              <c:strCache>
                <c:ptCount val="1"/>
                <c:pt idx="0">
                  <c:v>Oversubscription Rate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'18.'!$B$4:$B$17</c:f>
              <c:strCache>
                <c:ptCount val="14"/>
                <c:pt idx="0">
                  <c:v>MD</c:v>
                </c:pt>
                <c:pt idx="1">
                  <c:v>SK</c:v>
                </c:pt>
                <c:pt idx="2">
                  <c:v>HU</c:v>
                </c:pt>
                <c:pt idx="3">
                  <c:v>SI</c:v>
                </c:pt>
                <c:pt idx="4">
                  <c:v>DE</c:v>
                </c:pt>
                <c:pt idx="5">
                  <c:v>AT</c:v>
                </c:pt>
                <c:pt idx="6">
                  <c:v>CZ</c:v>
                </c:pt>
                <c:pt idx="7">
                  <c:v>BG</c:v>
                </c:pt>
                <c:pt idx="8">
                  <c:v>HR</c:v>
                </c:pt>
                <c:pt idx="9">
                  <c:v>RS</c:v>
                </c:pt>
                <c:pt idx="10">
                  <c:v>RO</c:v>
                </c:pt>
                <c:pt idx="11">
                  <c:v>UA</c:v>
                </c:pt>
                <c:pt idx="12">
                  <c:v>ME</c:v>
                </c:pt>
                <c:pt idx="13">
                  <c:v>BA</c:v>
                </c:pt>
              </c:strCache>
            </c:strRef>
          </c:cat>
          <c:val>
            <c:numRef>
              <c:f>'18.'!$D$4:$D$17</c:f>
              <c:numCache>
                <c:formatCode>#0%</c:formatCode>
                <c:ptCount val="14"/>
                <c:pt idx="0">
                  <c:v>0.66091954022988508</c:v>
                </c:pt>
                <c:pt idx="1">
                  <c:v>0.67597208374875373</c:v>
                </c:pt>
                <c:pt idx="2">
                  <c:v>0.70084566596194509</c:v>
                </c:pt>
                <c:pt idx="3">
                  <c:v>0.70588235294117652</c:v>
                </c:pt>
                <c:pt idx="4">
                  <c:v>0.70560456668396476</c:v>
                </c:pt>
                <c:pt idx="5">
                  <c:v>0.71565787467601771</c:v>
                </c:pt>
                <c:pt idx="6">
                  <c:v>0.72123893805309736</c:v>
                </c:pt>
                <c:pt idx="7">
                  <c:v>0.70491803278688525</c:v>
                </c:pt>
                <c:pt idx="8">
                  <c:v>0.72859450726979003</c:v>
                </c:pt>
                <c:pt idx="9">
                  <c:v>0.7334384858044164</c:v>
                </c:pt>
                <c:pt idx="10">
                  <c:v>0.72987616099071206</c:v>
                </c:pt>
                <c:pt idx="11">
                  <c:v>0.73167539267015702</c:v>
                </c:pt>
                <c:pt idx="12">
                  <c:v>0.70652173913043481</c:v>
                </c:pt>
                <c:pt idx="13">
                  <c:v>0.75757575757575757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A042-49C6-BDF0-7B7465F6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11619828952441447"/>
          <c:h val="5.7037705891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7261777708250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'19.'!$B$3</c:f>
              <c:strCache>
                <c:ptCount val="1"/>
                <c:pt idx="0">
                  <c:v>Average EU Contribution per participation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'19.'!$A$4:$A$17</c:f>
              <c:strCache>
                <c:ptCount val="14"/>
                <c:pt idx="0">
                  <c:v>DE</c:v>
                </c:pt>
                <c:pt idx="1">
                  <c:v>AT</c:v>
                </c:pt>
                <c:pt idx="2">
                  <c:v>CZ</c:v>
                </c:pt>
                <c:pt idx="3">
                  <c:v>SI</c:v>
                </c:pt>
                <c:pt idx="4">
                  <c:v>SK</c:v>
                </c:pt>
                <c:pt idx="5">
                  <c:v>BG</c:v>
                </c:pt>
                <c:pt idx="6">
                  <c:v>RO</c:v>
                </c:pt>
                <c:pt idx="7">
                  <c:v>RS</c:v>
                </c:pt>
                <c:pt idx="8">
                  <c:v>HU</c:v>
                </c:pt>
                <c:pt idx="9">
                  <c:v>HR</c:v>
                </c:pt>
                <c:pt idx="10">
                  <c:v>UA</c:v>
                </c:pt>
                <c:pt idx="11">
                  <c:v>BA</c:v>
                </c:pt>
                <c:pt idx="12">
                  <c:v>ME</c:v>
                </c:pt>
                <c:pt idx="13">
                  <c:v>MD</c:v>
                </c:pt>
              </c:strCache>
            </c:strRef>
          </c:cat>
          <c:val>
            <c:numRef>
              <c:f>'19.'!$B$4:$B$17</c:f>
              <c:numCache>
                <c:formatCode>#,##0.00</c:formatCode>
                <c:ptCount val="14"/>
                <c:pt idx="0">
                  <c:v>631076.28635349625</c:v>
                </c:pt>
                <c:pt idx="1">
                  <c:v>476311.38675639406</c:v>
                </c:pt>
                <c:pt idx="2">
                  <c:v>362027.5866130158</c:v>
                </c:pt>
                <c:pt idx="3">
                  <c:v>325142.47902591585</c:v>
                </c:pt>
                <c:pt idx="4">
                  <c:v>283588.63477477472</c:v>
                </c:pt>
                <c:pt idx="5">
                  <c:v>263689.28835483873</c:v>
                </c:pt>
                <c:pt idx="6">
                  <c:v>261295.30168784023</c:v>
                </c:pt>
                <c:pt idx="7">
                  <c:v>257436.80442105263</c:v>
                </c:pt>
                <c:pt idx="8">
                  <c:v>246502.00383647793</c:v>
                </c:pt>
                <c:pt idx="9">
                  <c:v>243444.40699819167</c:v>
                </c:pt>
                <c:pt idx="10">
                  <c:v>204340.68502958582</c:v>
                </c:pt>
                <c:pt idx="11">
                  <c:v>166448.57690909092</c:v>
                </c:pt>
                <c:pt idx="12">
                  <c:v>139099.73374999998</c:v>
                </c:pt>
                <c:pt idx="13">
                  <c:v>98200.491060606058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1-444F-96BA-EB33536E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4288182553376603"/>
          <c:h val="5.2120544388914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'20.'!$B$3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 w="25400"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69DE-4B9D-A003-762EDC39F0F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9DE-4B9D-A003-762EDC39F0FD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69DE-4B9D-A003-762EDC39F0FD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9DE-4B9D-A003-762EDC39F0FD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69DE-4B9D-A003-762EDC39F0FD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9DE-4B9D-A003-762EDC39F0FD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69DE-4B9D-A003-762EDC39F0FD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9DE-4B9D-A003-762EDC39F0FD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69DE-4B9D-A003-762EDC39F0FD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9DE-4B9D-A003-762EDC39F0FD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69DE-4B9D-A003-762EDC39F0FD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9DE-4B9D-A003-762EDC39F0FD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69DE-4B9D-A003-762EDC39F0FD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9DE-4B9D-A003-762EDC39F0FD}"/>
              </c:ext>
            </c:extLst>
          </c:dPt>
          <c:cat>
            <c:strRef>
              <c:f>'20.'!$A$4:$A$43</c:f>
              <c:strCache>
                <c:ptCount val="40"/>
                <c:pt idx="0">
                  <c:v>NL</c:v>
                </c:pt>
                <c:pt idx="1">
                  <c:v>UK</c:v>
                </c:pt>
                <c:pt idx="2">
                  <c:v>CH</c:v>
                </c:pt>
                <c:pt idx="3">
                  <c:v>DK</c:v>
                </c:pt>
                <c:pt idx="4">
                  <c:v>SE</c:v>
                </c:pt>
                <c:pt idx="5">
                  <c:v>FI</c:v>
                </c:pt>
                <c:pt idx="6">
                  <c:v>IT</c:v>
                </c:pt>
                <c:pt idx="7">
                  <c:v>BE</c:v>
                </c:pt>
                <c:pt idx="8">
                  <c:v>CY</c:v>
                </c:pt>
                <c:pt idx="9">
                  <c:v>NO</c:v>
                </c:pt>
                <c:pt idx="10">
                  <c:v>IE</c:v>
                </c:pt>
                <c:pt idx="11">
                  <c:v>LU</c:v>
                </c:pt>
                <c:pt idx="12">
                  <c:v>AT</c:v>
                </c:pt>
                <c:pt idx="13">
                  <c:v>EE</c:v>
                </c:pt>
                <c:pt idx="14">
                  <c:v>DE</c:v>
                </c:pt>
                <c:pt idx="15">
                  <c:v>EU27</c:v>
                </c:pt>
                <c:pt idx="16">
                  <c:v>IS</c:v>
                </c:pt>
                <c:pt idx="17">
                  <c:v>EL</c:v>
                </c:pt>
                <c:pt idx="18">
                  <c:v>ES</c:v>
                </c:pt>
                <c:pt idx="19">
                  <c:v>FR</c:v>
                </c:pt>
                <c:pt idx="20">
                  <c:v>PT</c:v>
                </c:pt>
                <c:pt idx="21">
                  <c:v>MT</c:v>
                </c:pt>
                <c:pt idx="22">
                  <c:v>SI</c:v>
                </c:pt>
                <c:pt idx="23">
                  <c:v>TR</c:v>
                </c:pt>
                <c:pt idx="24">
                  <c:v>LT</c:v>
                </c:pt>
                <c:pt idx="25">
                  <c:v>RO</c:v>
                </c:pt>
                <c:pt idx="26">
                  <c:v>HU</c:v>
                </c:pt>
                <c:pt idx="27">
                  <c:v>PL</c:v>
                </c:pt>
                <c:pt idx="28">
                  <c:v>RS</c:v>
                </c:pt>
                <c:pt idx="29">
                  <c:v>CZ</c:v>
                </c:pt>
                <c:pt idx="30">
                  <c:v>ME</c:v>
                </c:pt>
                <c:pt idx="31">
                  <c:v>MK</c:v>
                </c:pt>
                <c:pt idx="32">
                  <c:v>HR</c:v>
                </c:pt>
                <c:pt idx="33">
                  <c:v>LV</c:v>
                </c:pt>
                <c:pt idx="34">
                  <c:v>SK</c:v>
                </c:pt>
                <c:pt idx="35">
                  <c:v>AL</c:v>
                </c:pt>
                <c:pt idx="36">
                  <c:v>BG</c:v>
                </c:pt>
                <c:pt idx="37">
                  <c:v>BA</c:v>
                </c:pt>
                <c:pt idx="38">
                  <c:v>UA</c:v>
                </c:pt>
                <c:pt idx="39">
                  <c:v>MD</c:v>
                </c:pt>
              </c:strCache>
            </c:strRef>
          </c:cat>
          <c:val>
            <c:numRef>
              <c:f>'20.'!$B$4:$B$43</c:f>
              <c:numCache>
                <c:formatCode>_-\ #\ ##0.00_-;\-* #\ ##0.00_-;_-* "-"??_-;_-@_-</c:formatCode>
                <c:ptCount val="40"/>
                <c:pt idx="0">
                  <c:v>14.388560334107501</c:v>
                </c:pt>
                <c:pt idx="1">
                  <c:v>13.835792321240399</c:v>
                </c:pt>
                <c:pt idx="2">
                  <c:v>13.775564341230099</c:v>
                </c:pt>
                <c:pt idx="3">
                  <c:v>12.5928567318911</c:v>
                </c:pt>
                <c:pt idx="4">
                  <c:v>12.0582875122627</c:v>
                </c:pt>
                <c:pt idx="5">
                  <c:v>12.0301669929142</c:v>
                </c:pt>
                <c:pt idx="6">
                  <c:v>11.7882392155477</c:v>
                </c:pt>
                <c:pt idx="7">
                  <c:v>11.691734825465399</c:v>
                </c:pt>
                <c:pt idx="8">
                  <c:v>11.4287703259336</c:v>
                </c:pt>
                <c:pt idx="9">
                  <c:v>11.400083203928901</c:v>
                </c:pt>
                <c:pt idx="10">
                  <c:v>11.340517566365101</c:v>
                </c:pt>
                <c:pt idx="11">
                  <c:v>11.1033867228675</c:v>
                </c:pt>
                <c:pt idx="12">
                  <c:v>10.495760607267099</c:v>
                </c:pt>
                <c:pt idx="13">
                  <c:v>10.4672150165527</c:v>
                </c:pt>
                <c:pt idx="14">
                  <c:v>10.378226002081499</c:v>
                </c:pt>
                <c:pt idx="15">
                  <c:v>9.7818906358206092</c:v>
                </c:pt>
                <c:pt idx="16">
                  <c:v>9.7633688572728499</c:v>
                </c:pt>
                <c:pt idx="17">
                  <c:v>9.0977813386743804</c:v>
                </c:pt>
                <c:pt idx="18">
                  <c:v>8.9203329716423294</c:v>
                </c:pt>
                <c:pt idx="19">
                  <c:v>8.7673692954911306</c:v>
                </c:pt>
                <c:pt idx="20">
                  <c:v>8.3105206640524791</c:v>
                </c:pt>
                <c:pt idx="21">
                  <c:v>8.1568252416188898</c:v>
                </c:pt>
                <c:pt idx="22">
                  <c:v>7.7884774681698703</c:v>
                </c:pt>
                <c:pt idx="23">
                  <c:v>7.7638702381416396</c:v>
                </c:pt>
                <c:pt idx="24">
                  <c:v>6.63806453555339</c:v>
                </c:pt>
                <c:pt idx="25">
                  <c:v>6.3717507696559403</c:v>
                </c:pt>
                <c:pt idx="26">
                  <c:v>5.8506015982118296</c:v>
                </c:pt>
                <c:pt idx="27">
                  <c:v>5.6919571020274802</c:v>
                </c:pt>
                <c:pt idx="28">
                  <c:v>5.6128149832764196</c:v>
                </c:pt>
                <c:pt idx="29">
                  <c:v>5.5393156086788498</c:v>
                </c:pt>
                <c:pt idx="30">
                  <c:v>5.3229830931837796</c:v>
                </c:pt>
                <c:pt idx="31">
                  <c:v>5.0787824206363101</c:v>
                </c:pt>
                <c:pt idx="32">
                  <c:v>4.8444228712025303</c:v>
                </c:pt>
                <c:pt idx="33">
                  <c:v>4.6244834821132601</c:v>
                </c:pt>
                <c:pt idx="34">
                  <c:v>4.5951070755049699</c:v>
                </c:pt>
                <c:pt idx="35">
                  <c:v>4.5893975521370303</c:v>
                </c:pt>
                <c:pt idx="36">
                  <c:v>3.38742234087026</c:v>
                </c:pt>
                <c:pt idx="37">
                  <c:v>3.0944193904978001</c:v>
                </c:pt>
                <c:pt idx="38">
                  <c:v>2.8377753931949301</c:v>
                </c:pt>
                <c:pt idx="39">
                  <c:v>2.3102518992044998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E-4B9D-A003-762EDC39F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'20.'!$C$3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'20.'!$A$4:$A$43</c:f>
              <c:strCache>
                <c:ptCount val="40"/>
                <c:pt idx="0">
                  <c:v>NL</c:v>
                </c:pt>
                <c:pt idx="1">
                  <c:v>UK</c:v>
                </c:pt>
                <c:pt idx="2">
                  <c:v>CH</c:v>
                </c:pt>
                <c:pt idx="3">
                  <c:v>DK</c:v>
                </c:pt>
                <c:pt idx="4">
                  <c:v>SE</c:v>
                </c:pt>
                <c:pt idx="5">
                  <c:v>FI</c:v>
                </c:pt>
                <c:pt idx="6">
                  <c:v>IT</c:v>
                </c:pt>
                <c:pt idx="7">
                  <c:v>BE</c:v>
                </c:pt>
                <c:pt idx="8">
                  <c:v>CY</c:v>
                </c:pt>
                <c:pt idx="9">
                  <c:v>NO</c:v>
                </c:pt>
                <c:pt idx="10">
                  <c:v>IE</c:v>
                </c:pt>
                <c:pt idx="11">
                  <c:v>LU</c:v>
                </c:pt>
                <c:pt idx="12">
                  <c:v>AT</c:v>
                </c:pt>
                <c:pt idx="13">
                  <c:v>EE</c:v>
                </c:pt>
                <c:pt idx="14">
                  <c:v>DE</c:v>
                </c:pt>
                <c:pt idx="15">
                  <c:v>EU27</c:v>
                </c:pt>
                <c:pt idx="16">
                  <c:v>IS</c:v>
                </c:pt>
                <c:pt idx="17">
                  <c:v>EL</c:v>
                </c:pt>
                <c:pt idx="18">
                  <c:v>ES</c:v>
                </c:pt>
                <c:pt idx="19">
                  <c:v>FR</c:v>
                </c:pt>
                <c:pt idx="20">
                  <c:v>PT</c:v>
                </c:pt>
                <c:pt idx="21">
                  <c:v>MT</c:v>
                </c:pt>
                <c:pt idx="22">
                  <c:v>SI</c:v>
                </c:pt>
                <c:pt idx="23">
                  <c:v>TR</c:v>
                </c:pt>
                <c:pt idx="24">
                  <c:v>LT</c:v>
                </c:pt>
                <c:pt idx="25">
                  <c:v>RO</c:v>
                </c:pt>
                <c:pt idx="26">
                  <c:v>HU</c:v>
                </c:pt>
                <c:pt idx="27">
                  <c:v>PL</c:v>
                </c:pt>
                <c:pt idx="28">
                  <c:v>RS</c:v>
                </c:pt>
                <c:pt idx="29">
                  <c:v>CZ</c:v>
                </c:pt>
                <c:pt idx="30">
                  <c:v>ME</c:v>
                </c:pt>
                <c:pt idx="31">
                  <c:v>MK</c:v>
                </c:pt>
                <c:pt idx="32">
                  <c:v>HR</c:v>
                </c:pt>
                <c:pt idx="33">
                  <c:v>LV</c:v>
                </c:pt>
                <c:pt idx="34">
                  <c:v>SK</c:v>
                </c:pt>
                <c:pt idx="35">
                  <c:v>AL</c:v>
                </c:pt>
                <c:pt idx="36">
                  <c:v>BG</c:v>
                </c:pt>
                <c:pt idx="37">
                  <c:v>BA</c:v>
                </c:pt>
                <c:pt idx="38">
                  <c:v>UA</c:v>
                </c:pt>
                <c:pt idx="39">
                  <c:v>MD</c:v>
                </c:pt>
              </c:strCache>
            </c:strRef>
          </c:cat>
          <c:val>
            <c:numRef>
              <c:f>'20.'!$C$4:$C$43</c:f>
              <c:numCache>
                <c:formatCode>_-\ #\ ##0.00_-;\-* #\ ##0.00_-;_-* "-"??_-;_-@_-</c:formatCode>
                <c:ptCount val="40"/>
                <c:pt idx="0">
                  <c:v>15.3202509132072</c:v>
                </c:pt>
                <c:pt idx="1">
                  <c:v>13.90057548964</c:v>
                </c:pt>
                <c:pt idx="2">
                  <c:v>14.7005370110427</c:v>
                </c:pt>
                <c:pt idx="3">
                  <c:v>14.5216206614742</c:v>
                </c:pt>
                <c:pt idx="4">
                  <c:v>13.1918498205013</c:v>
                </c:pt>
                <c:pt idx="5">
                  <c:v>11.6610873750571</c:v>
                </c:pt>
                <c:pt idx="6">
                  <c:v>10.650217070079201</c:v>
                </c:pt>
                <c:pt idx="7">
                  <c:v>13.198869915635299</c:v>
                </c:pt>
                <c:pt idx="8">
                  <c:v>10.607985187524701</c:v>
                </c:pt>
                <c:pt idx="9">
                  <c:v>12.0198660200529</c:v>
                </c:pt>
                <c:pt idx="10">
                  <c:v>11.639568735315001</c:v>
                </c:pt>
                <c:pt idx="11">
                  <c:v>11.4781499871712</c:v>
                </c:pt>
                <c:pt idx="12">
                  <c:v>11.5137372424436</c:v>
                </c:pt>
                <c:pt idx="13">
                  <c:v>7.9155386903138298</c:v>
                </c:pt>
                <c:pt idx="14">
                  <c:v>11.3021490455181</c:v>
                </c:pt>
                <c:pt idx="15">
                  <c:v>10.125293349823099</c:v>
                </c:pt>
                <c:pt idx="16">
                  <c:v>9.2967139544573101</c:v>
                </c:pt>
                <c:pt idx="17">
                  <c:v>8.6269891706715498</c:v>
                </c:pt>
                <c:pt idx="18">
                  <c:v>9.3753563277418106</c:v>
                </c:pt>
                <c:pt idx="19">
                  <c:v>9.7863664971673998</c:v>
                </c:pt>
                <c:pt idx="20">
                  <c:v>9.9768236360262303</c:v>
                </c:pt>
                <c:pt idx="21">
                  <c:v>7.1605251989837004</c:v>
                </c:pt>
                <c:pt idx="22">
                  <c:v>6.8960155296371202</c:v>
                </c:pt>
                <c:pt idx="23">
                  <c:v>5.1824789440560703</c:v>
                </c:pt>
                <c:pt idx="24">
                  <c:v>3.6339589928858498</c:v>
                </c:pt>
                <c:pt idx="25">
                  <c:v>3.4042120549724002</c:v>
                </c:pt>
                <c:pt idx="26">
                  <c:v>4.6178789683867798</c:v>
                </c:pt>
                <c:pt idx="27">
                  <c:v>4.0045021463807604</c:v>
                </c:pt>
                <c:pt idx="28">
                  <c:v>5.0487246548217897</c:v>
                </c:pt>
                <c:pt idx="29">
                  <c:v>5.04441274166446</c:v>
                </c:pt>
                <c:pt idx="30">
                  <c:v>5.6690536083203602</c:v>
                </c:pt>
                <c:pt idx="31">
                  <c:v>1.91578911827524</c:v>
                </c:pt>
                <c:pt idx="32">
                  <c:v>2.9641849605099901</c:v>
                </c:pt>
                <c:pt idx="33">
                  <c:v>3.3400394554247601</c:v>
                </c:pt>
                <c:pt idx="34">
                  <c:v>3.4964438033818102</c:v>
                </c:pt>
                <c:pt idx="35">
                  <c:v>1.33669267395194</c:v>
                </c:pt>
                <c:pt idx="36">
                  <c:v>2.8868677971179499</c:v>
                </c:pt>
                <c:pt idx="37">
                  <c:v>3.0044759577667901</c:v>
                </c:pt>
                <c:pt idx="38">
                  <c:v>1.5730417243008401</c:v>
                </c:pt>
                <c:pt idx="39">
                  <c:v>2.6222695219398799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9DE-4B9D-A003-762EDC39F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\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11619828952441447"/>
          <c:h val="5.7037705891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74445181269761E-2"/>
          <c:y val="3.1350192421062933E-2"/>
          <c:w val="0.86295452643235626"/>
          <c:h val="0.83756785341843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'21.'!$H$40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'21.'!$G$41:$G$54</c:f>
              <c:strCache>
                <c:ptCount val="14"/>
                <c:pt idx="0">
                  <c:v>ME</c:v>
                </c:pt>
                <c:pt idx="1">
                  <c:v>BA</c:v>
                </c:pt>
                <c:pt idx="2">
                  <c:v>BG</c:v>
                </c:pt>
                <c:pt idx="3">
                  <c:v>HU</c:v>
                </c:pt>
                <c:pt idx="4">
                  <c:v>UA</c:v>
                </c:pt>
                <c:pt idx="5">
                  <c:v>AT</c:v>
                </c:pt>
                <c:pt idx="6">
                  <c:v>SI</c:v>
                </c:pt>
                <c:pt idx="7">
                  <c:v>SK</c:v>
                </c:pt>
                <c:pt idx="8">
                  <c:v>RS</c:v>
                </c:pt>
                <c:pt idx="9">
                  <c:v>HR</c:v>
                </c:pt>
                <c:pt idx="10">
                  <c:v>CZ</c:v>
                </c:pt>
                <c:pt idx="11">
                  <c:v>RO</c:v>
                </c:pt>
                <c:pt idx="12">
                  <c:v>DE</c:v>
                </c:pt>
                <c:pt idx="13">
                  <c:v>MD</c:v>
                </c:pt>
              </c:strCache>
            </c:strRef>
          </c:cat>
          <c:val>
            <c:numRef>
              <c:f>'21.'!$H$41:$H$54</c:f>
              <c:numCache>
                <c:formatCode>#,##0</c:formatCode>
                <c:ptCount val="14"/>
                <c:pt idx="0">
                  <c:v>821</c:v>
                </c:pt>
                <c:pt idx="1">
                  <c:v>1728</c:v>
                </c:pt>
                <c:pt idx="2">
                  <c:v>6848</c:v>
                </c:pt>
                <c:pt idx="3">
                  <c:v>14861</c:v>
                </c:pt>
                <c:pt idx="4">
                  <c:v>12905</c:v>
                </c:pt>
                <c:pt idx="5">
                  <c:v>32852</c:v>
                </c:pt>
                <c:pt idx="6">
                  <c:v>7422</c:v>
                </c:pt>
                <c:pt idx="7">
                  <c:v>8089</c:v>
                </c:pt>
                <c:pt idx="8">
                  <c:v>9335</c:v>
                </c:pt>
                <c:pt idx="9">
                  <c:v>8494</c:v>
                </c:pt>
                <c:pt idx="10">
                  <c:v>23805</c:v>
                </c:pt>
                <c:pt idx="11">
                  <c:v>19964</c:v>
                </c:pt>
                <c:pt idx="12">
                  <c:v>188459</c:v>
                </c:pt>
                <c:pt idx="13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A-4BE8-93A2-CC0B0C376831}"/>
            </c:ext>
          </c:extLst>
        </c:ser>
        <c:ser>
          <c:idx val="1"/>
          <c:order val="1"/>
          <c:tx>
            <c:strRef>
              <c:f>'21.'!$I$40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cat>
            <c:strRef>
              <c:f>'21.'!$G$41:$G$54</c:f>
              <c:strCache>
                <c:ptCount val="14"/>
                <c:pt idx="0">
                  <c:v>ME</c:v>
                </c:pt>
                <c:pt idx="1">
                  <c:v>BA</c:v>
                </c:pt>
                <c:pt idx="2">
                  <c:v>BG</c:v>
                </c:pt>
                <c:pt idx="3">
                  <c:v>HU</c:v>
                </c:pt>
                <c:pt idx="4">
                  <c:v>UA</c:v>
                </c:pt>
                <c:pt idx="5">
                  <c:v>AT</c:v>
                </c:pt>
                <c:pt idx="6">
                  <c:v>SI</c:v>
                </c:pt>
                <c:pt idx="7">
                  <c:v>SK</c:v>
                </c:pt>
                <c:pt idx="8">
                  <c:v>RS</c:v>
                </c:pt>
                <c:pt idx="9">
                  <c:v>HR</c:v>
                </c:pt>
                <c:pt idx="10">
                  <c:v>CZ</c:v>
                </c:pt>
                <c:pt idx="11">
                  <c:v>RO</c:v>
                </c:pt>
                <c:pt idx="12">
                  <c:v>DE</c:v>
                </c:pt>
                <c:pt idx="13">
                  <c:v>MD</c:v>
                </c:pt>
              </c:strCache>
            </c:strRef>
          </c:cat>
          <c:val>
            <c:numRef>
              <c:f>'21.'!$I$41:$I$54</c:f>
              <c:numCache>
                <c:formatCode>#,##0</c:formatCode>
                <c:ptCount val="14"/>
                <c:pt idx="0">
                  <c:v>300</c:v>
                </c:pt>
                <c:pt idx="1">
                  <c:v>876</c:v>
                </c:pt>
                <c:pt idx="2">
                  <c:v>3678</c:v>
                </c:pt>
                <c:pt idx="3">
                  <c:v>8866</c:v>
                </c:pt>
                <c:pt idx="4">
                  <c:v>7891</c:v>
                </c:pt>
                <c:pt idx="5">
                  <c:v>20842</c:v>
                </c:pt>
                <c:pt idx="6">
                  <c:v>4886</c:v>
                </c:pt>
                <c:pt idx="7">
                  <c:v>5432</c:v>
                </c:pt>
                <c:pt idx="8">
                  <c:v>6274</c:v>
                </c:pt>
                <c:pt idx="9">
                  <c:v>5739</c:v>
                </c:pt>
                <c:pt idx="10">
                  <c:v>17804</c:v>
                </c:pt>
                <c:pt idx="11">
                  <c:v>15275</c:v>
                </c:pt>
                <c:pt idx="12">
                  <c:v>149060</c:v>
                </c:pt>
                <c:pt idx="13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A-4BE8-93A2-CC0B0C37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87680640"/>
        <c:axId val="773507776"/>
      </c:barChart>
      <c:lineChart>
        <c:grouping val="standard"/>
        <c:varyColors val="0"/>
        <c:ser>
          <c:idx val="2"/>
          <c:order val="2"/>
          <c:tx>
            <c:strRef>
              <c:f>'21.'!$J$40</c:f>
              <c:strCache>
                <c:ptCount val="1"/>
                <c:pt idx="0">
                  <c:v>Growth(%)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'21.'!$G$41:$G$54</c:f>
              <c:strCache>
                <c:ptCount val="14"/>
                <c:pt idx="0">
                  <c:v>ME</c:v>
                </c:pt>
                <c:pt idx="1">
                  <c:v>BA</c:v>
                </c:pt>
                <c:pt idx="2">
                  <c:v>BG</c:v>
                </c:pt>
                <c:pt idx="3">
                  <c:v>HU</c:v>
                </c:pt>
                <c:pt idx="4">
                  <c:v>UA</c:v>
                </c:pt>
                <c:pt idx="5">
                  <c:v>AT</c:v>
                </c:pt>
                <c:pt idx="6">
                  <c:v>SI</c:v>
                </c:pt>
                <c:pt idx="7">
                  <c:v>SK</c:v>
                </c:pt>
                <c:pt idx="8">
                  <c:v>RS</c:v>
                </c:pt>
                <c:pt idx="9">
                  <c:v>HR</c:v>
                </c:pt>
                <c:pt idx="10">
                  <c:v>CZ</c:v>
                </c:pt>
                <c:pt idx="11">
                  <c:v>RO</c:v>
                </c:pt>
                <c:pt idx="12">
                  <c:v>DE</c:v>
                </c:pt>
                <c:pt idx="13">
                  <c:v>MD</c:v>
                </c:pt>
              </c:strCache>
            </c:strRef>
          </c:cat>
          <c:val>
            <c:numRef>
              <c:f>'21.'!$J$41:$J$54</c:f>
              <c:numCache>
                <c:formatCode>0.00</c:formatCode>
                <c:ptCount val="14"/>
                <c:pt idx="0">
                  <c:v>173.66666666666666</c:v>
                </c:pt>
                <c:pt idx="1">
                  <c:v>97.260273972602747</c:v>
                </c:pt>
                <c:pt idx="2">
                  <c:v>86.188145731375741</c:v>
                </c:pt>
                <c:pt idx="3">
                  <c:v>67.617866004962778</c:v>
                </c:pt>
                <c:pt idx="4">
                  <c:v>63.540742618172594</c:v>
                </c:pt>
                <c:pt idx="5">
                  <c:v>57.624028404183861</c:v>
                </c:pt>
                <c:pt idx="6">
                  <c:v>51.903397462136716</c:v>
                </c:pt>
                <c:pt idx="7">
                  <c:v>48.913843888070687</c:v>
                </c:pt>
                <c:pt idx="8">
                  <c:v>48.788651577940705</c:v>
                </c:pt>
                <c:pt idx="9">
                  <c:v>48.004878898762847</c:v>
                </c:pt>
                <c:pt idx="10">
                  <c:v>33.7059087845428</c:v>
                </c:pt>
                <c:pt idx="11">
                  <c:v>30.697217675941079</c:v>
                </c:pt>
                <c:pt idx="12">
                  <c:v>26.431638266469875</c:v>
                </c:pt>
                <c:pt idx="13">
                  <c:v>20.857699805068226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A-4BE8-93A2-CC0B0C37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976832"/>
        <c:axId val="1717056128"/>
      </c:lineChart>
      <c:catAx>
        <c:axId val="178768064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3507776"/>
        <c:crosses val="autoZero"/>
        <c:auto val="1"/>
        <c:lblAlgn val="ctr"/>
        <c:lblOffset val="100"/>
        <c:noMultiLvlLbl val="0"/>
      </c:catAx>
      <c:valAx>
        <c:axId val="7735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87680640"/>
        <c:crosses val="autoZero"/>
        <c:crossBetween val="between"/>
      </c:valAx>
      <c:valAx>
        <c:axId val="171705612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59976832"/>
        <c:crosses val="max"/>
        <c:crossBetween val="between"/>
      </c:valAx>
      <c:catAx>
        <c:axId val="145997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7056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47847361271174"/>
          <c:y val="0.13110058025907326"/>
          <c:w val="0.31516897264375071"/>
          <c:h val="0.15069501154930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'22.'!$B$3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 w="25400"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946-4BA7-AC15-8A34874E3A3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946-4BA7-AC15-8A34874E3A37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46-4BA7-AC15-8A34874E3A37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46-4BA7-AC15-8A34874E3A3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946-4BA7-AC15-8A34874E3A3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D946-4BA7-AC15-8A34874E3A3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46-4BA7-AC15-8A34874E3A3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46-4BA7-AC15-8A34874E3A37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46-4BA7-AC15-8A34874E3A37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946-4BA7-AC15-8A34874E3A37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946-4BA7-AC15-8A34874E3A37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946-4BA7-AC15-8A34874E3A37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946-4BA7-AC15-8A34874E3A37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946-4BA7-AC15-8A34874E3A37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946-4BA7-AC15-8A34874E3A37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946-4BA7-AC15-8A34874E3A37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946-4BA7-AC15-8A34874E3A37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946-4BA7-AC15-8A34874E3A37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946-4BA7-AC15-8A34874E3A37}"/>
              </c:ext>
            </c:extLst>
          </c:dPt>
          <c:cat>
            <c:strRef>
              <c:f>'22.'!$A$4:$A$43</c:f>
              <c:strCache>
                <c:ptCount val="40"/>
                <c:pt idx="0">
                  <c:v>SE</c:v>
                </c:pt>
                <c:pt idx="1">
                  <c:v>FI</c:v>
                </c:pt>
                <c:pt idx="2">
                  <c:v>CH</c:v>
                </c:pt>
                <c:pt idx="3">
                  <c:v>DK</c:v>
                </c:pt>
                <c:pt idx="4">
                  <c:v>DE</c:v>
                </c:pt>
                <c:pt idx="5">
                  <c:v>NL</c:v>
                </c:pt>
                <c:pt idx="6">
                  <c:v>AT</c:v>
                </c:pt>
                <c:pt idx="7">
                  <c:v>EU27</c:v>
                </c:pt>
                <c:pt idx="8">
                  <c:v>BE</c:v>
                </c:pt>
                <c:pt idx="9">
                  <c:v>FR</c:v>
                </c:pt>
                <c:pt idx="10">
                  <c:v>UK</c:v>
                </c:pt>
                <c:pt idx="11">
                  <c:v>NO</c:v>
                </c:pt>
                <c:pt idx="12">
                  <c:v>IT</c:v>
                </c:pt>
                <c:pt idx="13">
                  <c:v>IS</c:v>
                </c:pt>
                <c:pt idx="14">
                  <c:v>LU</c:v>
                </c:pt>
                <c:pt idx="15">
                  <c:v>SI</c:v>
                </c:pt>
                <c:pt idx="16">
                  <c:v>MT</c:v>
                </c:pt>
                <c:pt idx="17">
                  <c:v>IE</c:v>
                </c:pt>
                <c:pt idx="18">
                  <c:v>ES</c:v>
                </c:pt>
                <c:pt idx="19">
                  <c:v>EE</c:v>
                </c:pt>
                <c:pt idx="20">
                  <c:v>HU</c:v>
                </c:pt>
                <c:pt idx="21">
                  <c:v>TR</c:v>
                </c:pt>
                <c:pt idx="22">
                  <c:v>PT</c:v>
                </c:pt>
                <c:pt idx="23">
                  <c:v>LV</c:v>
                </c:pt>
                <c:pt idx="24">
                  <c:v>CY</c:v>
                </c:pt>
                <c:pt idx="25">
                  <c:v>CZ</c:v>
                </c:pt>
                <c:pt idx="26">
                  <c:v>EL</c:v>
                </c:pt>
                <c:pt idx="27">
                  <c:v>PL</c:v>
                </c:pt>
                <c:pt idx="28">
                  <c:v>SK</c:v>
                </c:pt>
                <c:pt idx="29">
                  <c:v>LT</c:v>
                </c:pt>
                <c:pt idx="30">
                  <c:v>BG</c:v>
                </c:pt>
                <c:pt idx="31">
                  <c:v>HR</c:v>
                </c:pt>
                <c:pt idx="32">
                  <c:v>UA</c:v>
                </c:pt>
                <c:pt idx="33">
                  <c:v>RS</c:v>
                </c:pt>
                <c:pt idx="34">
                  <c:v>BA</c:v>
                </c:pt>
                <c:pt idx="35">
                  <c:v>MK</c:v>
                </c:pt>
                <c:pt idx="36">
                  <c:v>MD</c:v>
                </c:pt>
                <c:pt idx="37">
                  <c:v>RO</c:v>
                </c:pt>
                <c:pt idx="38">
                  <c:v>ME</c:v>
                </c:pt>
                <c:pt idx="39">
                  <c:v>AL</c:v>
                </c:pt>
              </c:strCache>
            </c:strRef>
          </c:cat>
          <c:val>
            <c:numRef>
              <c:f>'22.'!$B$4:$B$43</c:f>
              <c:numCache>
                <c:formatCode>_-\ #\ ##0.00_-;\-* #\ ##0.00_-;_-* "-"??_-;_-@_-</c:formatCode>
                <c:ptCount val="40"/>
                <c:pt idx="0">
                  <c:v>8.5926342356104097</c:v>
                </c:pt>
                <c:pt idx="1">
                  <c:v>7.4973434475046004</c:v>
                </c:pt>
                <c:pt idx="2">
                  <c:v>7.3788694857269803</c:v>
                </c:pt>
                <c:pt idx="3">
                  <c:v>6.7047093103879103</c:v>
                </c:pt>
                <c:pt idx="4">
                  <c:v>5.7693382676002702</c:v>
                </c:pt>
                <c:pt idx="5">
                  <c:v>5.0877336424903596</c:v>
                </c:pt>
                <c:pt idx="6">
                  <c:v>4.7801185096610403</c:v>
                </c:pt>
                <c:pt idx="7">
                  <c:v>3.3997294175876598</c:v>
                </c:pt>
                <c:pt idx="8">
                  <c:v>3.3918525762231</c:v>
                </c:pt>
                <c:pt idx="9">
                  <c:v>3.29774820042286</c:v>
                </c:pt>
                <c:pt idx="10">
                  <c:v>3.1780093396357998</c:v>
                </c:pt>
                <c:pt idx="11">
                  <c:v>3.1028784796118898</c:v>
                </c:pt>
                <c:pt idx="12">
                  <c:v>2.3119374617844302</c:v>
                </c:pt>
                <c:pt idx="13">
                  <c:v>2.2023871501194301</c:v>
                </c:pt>
                <c:pt idx="14">
                  <c:v>2.20188913291036</c:v>
                </c:pt>
                <c:pt idx="15">
                  <c:v>1.96370060749898</c:v>
                </c:pt>
                <c:pt idx="16">
                  <c:v>1.8954124482846499</c:v>
                </c:pt>
                <c:pt idx="17">
                  <c:v>1.75567005273362</c:v>
                </c:pt>
                <c:pt idx="18">
                  <c:v>1.60590835354924</c:v>
                </c:pt>
                <c:pt idx="19">
                  <c:v>1.2246081288095501</c:v>
                </c:pt>
                <c:pt idx="20">
                  <c:v>1.1738572648424801</c:v>
                </c:pt>
                <c:pt idx="21">
                  <c:v>1.1069490565384399</c:v>
                </c:pt>
                <c:pt idx="22">
                  <c:v>1.0206185217502199</c:v>
                </c:pt>
                <c:pt idx="23">
                  <c:v>0.97460892667894095</c:v>
                </c:pt>
                <c:pt idx="24">
                  <c:v>0.88472673293310999</c:v>
                </c:pt>
                <c:pt idx="25">
                  <c:v>0.82670680188704404</c:v>
                </c:pt>
                <c:pt idx="26">
                  <c:v>0.62515285977947999</c:v>
                </c:pt>
                <c:pt idx="27">
                  <c:v>0.55956275378414599</c:v>
                </c:pt>
                <c:pt idx="28">
                  <c:v>0.55576539256909296</c:v>
                </c:pt>
                <c:pt idx="29">
                  <c:v>0.51984647451945099</c:v>
                </c:pt>
                <c:pt idx="30">
                  <c:v>0.49881178686377498</c:v>
                </c:pt>
                <c:pt idx="31">
                  <c:v>0.46149212502173798</c:v>
                </c:pt>
                <c:pt idx="32">
                  <c:v>0.40230510818285498</c:v>
                </c:pt>
                <c:pt idx="33">
                  <c:v>0.33921437134914301</c:v>
                </c:pt>
                <c:pt idx="34">
                  <c:v>0.31951932106709302</c:v>
                </c:pt>
                <c:pt idx="35">
                  <c:v>0.30631300541645901</c:v>
                </c:pt>
                <c:pt idx="36">
                  <c:v>0.21226087316997599</c:v>
                </c:pt>
                <c:pt idx="37">
                  <c:v>0.17047611533145801</c:v>
                </c:pt>
                <c:pt idx="38">
                  <c:v>0.119955856244902</c:v>
                </c:pt>
                <c:pt idx="39">
                  <c:v>4.0220682842620897E-3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946-4BA7-AC15-8A34874E3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'22.'!$C$3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'22.'!$A$4:$A$43</c:f>
              <c:strCache>
                <c:ptCount val="40"/>
                <c:pt idx="0">
                  <c:v>SE</c:v>
                </c:pt>
                <c:pt idx="1">
                  <c:v>FI</c:v>
                </c:pt>
                <c:pt idx="2">
                  <c:v>CH</c:v>
                </c:pt>
                <c:pt idx="3">
                  <c:v>DK</c:v>
                </c:pt>
                <c:pt idx="4">
                  <c:v>DE</c:v>
                </c:pt>
                <c:pt idx="5">
                  <c:v>NL</c:v>
                </c:pt>
                <c:pt idx="6">
                  <c:v>AT</c:v>
                </c:pt>
                <c:pt idx="7">
                  <c:v>EU27</c:v>
                </c:pt>
                <c:pt idx="8">
                  <c:v>BE</c:v>
                </c:pt>
                <c:pt idx="9">
                  <c:v>FR</c:v>
                </c:pt>
                <c:pt idx="10">
                  <c:v>UK</c:v>
                </c:pt>
                <c:pt idx="11">
                  <c:v>NO</c:v>
                </c:pt>
                <c:pt idx="12">
                  <c:v>IT</c:v>
                </c:pt>
                <c:pt idx="13">
                  <c:v>IS</c:v>
                </c:pt>
                <c:pt idx="14">
                  <c:v>LU</c:v>
                </c:pt>
                <c:pt idx="15">
                  <c:v>SI</c:v>
                </c:pt>
                <c:pt idx="16">
                  <c:v>MT</c:v>
                </c:pt>
                <c:pt idx="17">
                  <c:v>IE</c:v>
                </c:pt>
                <c:pt idx="18">
                  <c:v>ES</c:v>
                </c:pt>
                <c:pt idx="19">
                  <c:v>EE</c:v>
                </c:pt>
                <c:pt idx="20">
                  <c:v>HU</c:v>
                </c:pt>
                <c:pt idx="21">
                  <c:v>TR</c:v>
                </c:pt>
                <c:pt idx="22">
                  <c:v>PT</c:v>
                </c:pt>
                <c:pt idx="23">
                  <c:v>LV</c:v>
                </c:pt>
                <c:pt idx="24">
                  <c:v>CY</c:v>
                </c:pt>
                <c:pt idx="25">
                  <c:v>CZ</c:v>
                </c:pt>
                <c:pt idx="26">
                  <c:v>EL</c:v>
                </c:pt>
                <c:pt idx="27">
                  <c:v>PL</c:v>
                </c:pt>
                <c:pt idx="28">
                  <c:v>SK</c:v>
                </c:pt>
                <c:pt idx="29">
                  <c:v>LT</c:v>
                </c:pt>
                <c:pt idx="30">
                  <c:v>BG</c:v>
                </c:pt>
                <c:pt idx="31">
                  <c:v>HR</c:v>
                </c:pt>
                <c:pt idx="32">
                  <c:v>UA</c:v>
                </c:pt>
                <c:pt idx="33">
                  <c:v>RS</c:v>
                </c:pt>
                <c:pt idx="34">
                  <c:v>BA</c:v>
                </c:pt>
                <c:pt idx="35">
                  <c:v>MK</c:v>
                </c:pt>
                <c:pt idx="36">
                  <c:v>MD</c:v>
                </c:pt>
                <c:pt idx="37">
                  <c:v>RO</c:v>
                </c:pt>
                <c:pt idx="38">
                  <c:v>ME</c:v>
                </c:pt>
                <c:pt idx="39">
                  <c:v>AL</c:v>
                </c:pt>
              </c:strCache>
            </c:strRef>
          </c:cat>
          <c:val>
            <c:numRef>
              <c:f>'22.'!$C$4:$C$43</c:f>
              <c:numCache>
                <c:formatCode>_-\ #\ ##0.00_-;\-* #\ ##0.00_-;_-* "-"??_-;_-@_-</c:formatCode>
                <c:ptCount val="40"/>
                <c:pt idx="0">
                  <c:v>9.5494740164502208</c:v>
                </c:pt>
                <c:pt idx="1">
                  <c:v>9.2789080182394006</c:v>
                </c:pt>
                <c:pt idx="2">
                  <c:v>6.7421608976362597</c:v>
                </c:pt>
                <c:pt idx="3">
                  <c:v>6.4383050398060098</c:v>
                </c:pt>
                <c:pt idx="4">
                  <c:v>6.73390983494083</c:v>
                </c:pt>
                <c:pt idx="5">
                  <c:v>5.9103266162127603</c:v>
                </c:pt>
                <c:pt idx="6">
                  <c:v>5.0673057216564299</c:v>
                </c:pt>
                <c:pt idx="7">
                  <c:v>3.9183912791153999</c:v>
                </c:pt>
                <c:pt idx="8">
                  <c:v>3.5238651207942699</c:v>
                </c:pt>
                <c:pt idx="9">
                  <c:v>4.2682831231597804</c:v>
                </c:pt>
                <c:pt idx="10">
                  <c:v>3.4879739074683398</c:v>
                </c:pt>
                <c:pt idx="11">
                  <c:v>3.0174447464934402</c:v>
                </c:pt>
                <c:pt idx="12">
                  <c:v>2.2044863148865299</c:v>
                </c:pt>
                <c:pt idx="13">
                  <c:v>3.3266863922434098</c:v>
                </c:pt>
                <c:pt idx="14">
                  <c:v>1.6110115761038499</c:v>
                </c:pt>
                <c:pt idx="15">
                  <c:v>3.5048489214768699</c:v>
                </c:pt>
                <c:pt idx="16">
                  <c:v>0.86964361262767698</c:v>
                </c:pt>
                <c:pt idx="17">
                  <c:v>2.5526919220705402</c:v>
                </c:pt>
                <c:pt idx="18">
                  <c:v>1.6334024551847099</c:v>
                </c:pt>
                <c:pt idx="19">
                  <c:v>1.30410198495492</c:v>
                </c:pt>
                <c:pt idx="20">
                  <c:v>1.3850122681882999</c:v>
                </c:pt>
                <c:pt idx="21">
                  <c:v>0.61608197803796005</c:v>
                </c:pt>
                <c:pt idx="22">
                  <c:v>0.77753970362218505</c:v>
                </c:pt>
                <c:pt idx="23">
                  <c:v>1.0543271979659601</c:v>
                </c:pt>
                <c:pt idx="24">
                  <c:v>0.67189347862814697</c:v>
                </c:pt>
                <c:pt idx="25">
                  <c:v>1.0934684636524401</c:v>
                </c:pt>
                <c:pt idx="26">
                  <c:v>0.57650213032087805</c:v>
                </c:pt>
                <c:pt idx="27">
                  <c:v>0.56734128709687104</c:v>
                </c:pt>
                <c:pt idx="28">
                  <c:v>0.64536744424862502</c:v>
                </c:pt>
                <c:pt idx="29">
                  <c:v>0.774551575403714</c:v>
                </c:pt>
                <c:pt idx="30">
                  <c:v>0.52813916295097996</c:v>
                </c:pt>
                <c:pt idx="31">
                  <c:v>0.56256310827584899</c:v>
                </c:pt>
                <c:pt idx="32">
                  <c:v>0.43733614680271399</c:v>
                </c:pt>
                <c:pt idx="33">
                  <c:v>0.32268839414199402</c:v>
                </c:pt>
                <c:pt idx="35">
                  <c:v>0.29013182535119098</c:v>
                </c:pt>
                <c:pt idx="36">
                  <c:v>7.8484759957878195E-2</c:v>
                </c:pt>
                <c:pt idx="37">
                  <c:v>0.27200412462252299</c:v>
                </c:pt>
                <c:pt idx="38">
                  <c:v>0.45004500450044999</c:v>
                </c:pt>
                <c:pt idx="39">
                  <c:v>8.4523453749068E-2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946-4BA7-AC15-8A34874E3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\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1512354524515886"/>
          <c:h val="7.9964687685464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'23.'!$B$3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 w="25400"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6D-4A53-928F-FC2295A891A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6D-4A53-928F-FC2295A891A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E96D-4A53-928F-FC2295A891A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96D-4A53-928F-FC2295A891A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96D-4A53-928F-FC2295A891A6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6D-4A53-928F-FC2295A891A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96D-4A53-928F-FC2295A891A6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6D-4A53-928F-FC2295A891A6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6D-4A53-928F-FC2295A891A6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96D-4A53-928F-FC2295A891A6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6D-4A53-928F-FC2295A891A6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96D-4A53-928F-FC2295A891A6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6D-4A53-928F-FC2295A891A6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6D-4A53-928F-FC2295A891A6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96D-4A53-928F-FC2295A891A6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96D-4A53-928F-FC2295A891A6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96D-4A53-928F-FC2295A891A6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96D-4A53-928F-FC2295A891A6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96D-4A53-928F-FC2295A891A6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96D-4A53-928F-FC2295A891A6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96D-4A53-928F-FC2295A891A6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96D-4A53-928F-FC2295A891A6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96D-4A53-928F-FC2295A891A6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96D-4A53-928F-FC2295A891A6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96D-4A53-928F-FC2295A891A6}"/>
              </c:ext>
            </c:extLst>
          </c:dPt>
          <c:cat>
            <c:strRef>
              <c:f>'23.'!$A$4:$A$43</c:f>
              <c:strCache>
                <c:ptCount val="40"/>
                <c:pt idx="0">
                  <c:v>EL</c:v>
                </c:pt>
                <c:pt idx="1">
                  <c:v>NO</c:v>
                </c:pt>
                <c:pt idx="2">
                  <c:v>CY</c:v>
                </c:pt>
                <c:pt idx="3">
                  <c:v>CH</c:v>
                </c:pt>
                <c:pt idx="4">
                  <c:v>SE</c:v>
                </c:pt>
                <c:pt idx="5">
                  <c:v>FI</c:v>
                </c:pt>
                <c:pt idx="6">
                  <c:v>CZ</c:v>
                </c:pt>
                <c:pt idx="7">
                  <c:v>SI</c:v>
                </c:pt>
                <c:pt idx="8">
                  <c:v>BE</c:v>
                </c:pt>
                <c:pt idx="9">
                  <c:v>HR</c:v>
                </c:pt>
                <c:pt idx="10">
                  <c:v>DE</c:v>
                </c:pt>
                <c:pt idx="11">
                  <c:v>DK</c:v>
                </c:pt>
                <c:pt idx="12">
                  <c:v>LT</c:v>
                </c:pt>
                <c:pt idx="13">
                  <c:v>AT</c:v>
                </c:pt>
                <c:pt idx="14">
                  <c:v>IT</c:v>
                </c:pt>
                <c:pt idx="15">
                  <c:v>IE</c:v>
                </c:pt>
                <c:pt idx="16">
                  <c:v>NL</c:v>
                </c:pt>
                <c:pt idx="17">
                  <c:v>UK</c:v>
                </c:pt>
                <c:pt idx="18">
                  <c:v>EE</c:v>
                </c:pt>
                <c:pt idx="19">
                  <c:v>FR</c:v>
                </c:pt>
                <c:pt idx="20">
                  <c:v>EU27</c:v>
                </c:pt>
                <c:pt idx="21">
                  <c:v>PT</c:v>
                </c:pt>
                <c:pt idx="22">
                  <c:v>LU</c:v>
                </c:pt>
                <c:pt idx="23">
                  <c:v>AL</c:v>
                </c:pt>
                <c:pt idx="24">
                  <c:v>BG</c:v>
                </c:pt>
                <c:pt idx="25">
                  <c:v>HU</c:v>
                </c:pt>
                <c:pt idx="26">
                  <c:v>TR</c:v>
                </c:pt>
                <c:pt idx="27">
                  <c:v>ES</c:v>
                </c:pt>
                <c:pt idx="28">
                  <c:v>MT</c:v>
                </c:pt>
                <c:pt idx="29">
                  <c:v>PL</c:v>
                </c:pt>
                <c:pt idx="30">
                  <c:v>SK</c:v>
                </c:pt>
                <c:pt idx="31">
                  <c:v>LV</c:v>
                </c:pt>
                <c:pt idx="32">
                  <c:v>MD</c:v>
                </c:pt>
                <c:pt idx="33">
                  <c:v>RO</c:v>
                </c:pt>
                <c:pt idx="34">
                  <c:v>UA</c:v>
                </c:pt>
                <c:pt idx="35">
                  <c:v>BA</c:v>
                </c:pt>
                <c:pt idx="36">
                  <c:v>IS</c:v>
                </c:pt>
                <c:pt idx="37">
                  <c:v>ME</c:v>
                </c:pt>
                <c:pt idx="38">
                  <c:v>MK</c:v>
                </c:pt>
                <c:pt idx="39">
                  <c:v>RS</c:v>
                </c:pt>
              </c:strCache>
            </c:strRef>
          </c:cat>
          <c:val>
            <c:numRef>
              <c:f>'23.'!$B$4:$B$43</c:f>
              <c:numCache>
                <c:formatCode>_-\ #\ ##0.00_-;\-* #\ ##0.00_-;_-* "-"??_-;_-@_-</c:formatCode>
                <c:ptCount val="40"/>
                <c:pt idx="0">
                  <c:v>47.989896863818103</c:v>
                </c:pt>
                <c:pt idx="1">
                  <c:v>44.290241503660802</c:v>
                </c:pt>
                <c:pt idx="2">
                  <c:v>38.785504407443703</c:v>
                </c:pt>
                <c:pt idx="3">
                  <c:v>38.515598854720601</c:v>
                </c:pt>
                <c:pt idx="4">
                  <c:v>38.068995921966298</c:v>
                </c:pt>
                <c:pt idx="5">
                  <c:v>37.777518111708297</c:v>
                </c:pt>
                <c:pt idx="6">
                  <c:v>35.148033583738403</c:v>
                </c:pt>
                <c:pt idx="7">
                  <c:v>34.7826086956522</c:v>
                </c:pt>
                <c:pt idx="8">
                  <c:v>34.740735571219197</c:v>
                </c:pt>
                <c:pt idx="9">
                  <c:v>34.596375617792397</c:v>
                </c:pt>
                <c:pt idx="10">
                  <c:v>34.0575385765531</c:v>
                </c:pt>
                <c:pt idx="11">
                  <c:v>31.530755143811302</c:v>
                </c:pt>
                <c:pt idx="12">
                  <c:v>30.455537370430999</c:v>
                </c:pt>
                <c:pt idx="13">
                  <c:v>30.386993359285601</c:v>
                </c:pt>
                <c:pt idx="14">
                  <c:v>29.742719080579899</c:v>
                </c:pt>
                <c:pt idx="15">
                  <c:v>29.044214985438199</c:v>
                </c:pt>
                <c:pt idx="16">
                  <c:v>27.729475748270399</c:v>
                </c:pt>
                <c:pt idx="17">
                  <c:v>27.6</c:v>
                </c:pt>
                <c:pt idx="18">
                  <c:v>26.887308533916801</c:v>
                </c:pt>
                <c:pt idx="19">
                  <c:v>26.719996974167</c:v>
                </c:pt>
                <c:pt idx="20">
                  <c:v>25.549463949700701</c:v>
                </c:pt>
                <c:pt idx="21">
                  <c:v>24.852597098736499</c:v>
                </c:pt>
                <c:pt idx="22">
                  <c:v>23.125</c:v>
                </c:pt>
                <c:pt idx="23">
                  <c:v>22.787874526991601</c:v>
                </c:pt>
                <c:pt idx="24">
                  <c:v>22.1958041958042</c:v>
                </c:pt>
                <c:pt idx="25">
                  <c:v>19.927320386036001</c:v>
                </c:pt>
                <c:pt idx="26">
                  <c:v>18.983459080007801</c:v>
                </c:pt>
                <c:pt idx="27">
                  <c:v>17.869824221615801</c:v>
                </c:pt>
                <c:pt idx="28">
                  <c:v>17.6574977817214</c:v>
                </c:pt>
                <c:pt idx="29">
                  <c:v>14.225129857321299</c:v>
                </c:pt>
                <c:pt idx="30">
                  <c:v>14.1072837233763</c:v>
                </c:pt>
                <c:pt idx="31">
                  <c:v>13.738497753049399</c:v>
                </c:pt>
                <c:pt idx="32">
                  <c:v>9.3115124149999993</c:v>
                </c:pt>
                <c:pt idx="33">
                  <c:v>6.6584558540528</c:v>
                </c:pt>
                <c:pt idx="34">
                  <c:v>4.4259058288114801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96D-4A53-928F-FC2295A8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'23.'!$C$3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'23.'!$A$4:$A$43</c:f>
              <c:strCache>
                <c:ptCount val="40"/>
                <c:pt idx="0">
                  <c:v>EL</c:v>
                </c:pt>
                <c:pt idx="1">
                  <c:v>NO</c:v>
                </c:pt>
                <c:pt idx="2">
                  <c:v>CY</c:v>
                </c:pt>
                <c:pt idx="3">
                  <c:v>CH</c:v>
                </c:pt>
                <c:pt idx="4">
                  <c:v>SE</c:v>
                </c:pt>
                <c:pt idx="5">
                  <c:v>FI</c:v>
                </c:pt>
                <c:pt idx="6">
                  <c:v>CZ</c:v>
                </c:pt>
                <c:pt idx="7">
                  <c:v>SI</c:v>
                </c:pt>
                <c:pt idx="8">
                  <c:v>BE</c:v>
                </c:pt>
                <c:pt idx="9">
                  <c:v>HR</c:v>
                </c:pt>
                <c:pt idx="10">
                  <c:v>DE</c:v>
                </c:pt>
                <c:pt idx="11">
                  <c:v>DK</c:v>
                </c:pt>
                <c:pt idx="12">
                  <c:v>LT</c:v>
                </c:pt>
                <c:pt idx="13">
                  <c:v>AT</c:v>
                </c:pt>
                <c:pt idx="14">
                  <c:v>IT</c:v>
                </c:pt>
                <c:pt idx="15">
                  <c:v>IE</c:v>
                </c:pt>
                <c:pt idx="16">
                  <c:v>NL</c:v>
                </c:pt>
                <c:pt idx="17">
                  <c:v>UK</c:v>
                </c:pt>
                <c:pt idx="18">
                  <c:v>EE</c:v>
                </c:pt>
                <c:pt idx="19">
                  <c:v>FR</c:v>
                </c:pt>
                <c:pt idx="20">
                  <c:v>EU27</c:v>
                </c:pt>
                <c:pt idx="21">
                  <c:v>PT</c:v>
                </c:pt>
                <c:pt idx="22">
                  <c:v>LU</c:v>
                </c:pt>
                <c:pt idx="23">
                  <c:v>AL</c:v>
                </c:pt>
                <c:pt idx="24">
                  <c:v>BG</c:v>
                </c:pt>
                <c:pt idx="25">
                  <c:v>HU</c:v>
                </c:pt>
                <c:pt idx="26">
                  <c:v>TR</c:v>
                </c:pt>
                <c:pt idx="27">
                  <c:v>ES</c:v>
                </c:pt>
                <c:pt idx="28">
                  <c:v>MT</c:v>
                </c:pt>
                <c:pt idx="29">
                  <c:v>PL</c:v>
                </c:pt>
                <c:pt idx="30">
                  <c:v>SK</c:v>
                </c:pt>
                <c:pt idx="31">
                  <c:v>LV</c:v>
                </c:pt>
                <c:pt idx="32">
                  <c:v>MD</c:v>
                </c:pt>
                <c:pt idx="33">
                  <c:v>RO</c:v>
                </c:pt>
                <c:pt idx="34">
                  <c:v>UA</c:v>
                </c:pt>
                <c:pt idx="35">
                  <c:v>BA</c:v>
                </c:pt>
                <c:pt idx="36">
                  <c:v>IS</c:v>
                </c:pt>
                <c:pt idx="37">
                  <c:v>ME</c:v>
                </c:pt>
                <c:pt idx="38">
                  <c:v>MK</c:v>
                </c:pt>
                <c:pt idx="39">
                  <c:v>RS</c:v>
                </c:pt>
              </c:strCache>
            </c:strRef>
          </c:cat>
          <c:val>
            <c:numRef>
              <c:f>'23.'!$C$4:$C$43</c:f>
              <c:numCache>
                <c:formatCode>_-\ #\ ##0.00_-;\-* #\ ##0.00_-;_-* "-"??_-;_-@_-</c:formatCode>
                <c:ptCount val="40"/>
                <c:pt idx="0">
                  <c:v>30.158136053148699</c:v>
                </c:pt>
                <c:pt idx="1">
                  <c:v>43.284243162440497</c:v>
                </c:pt>
                <c:pt idx="2">
                  <c:v>18.797431406888499</c:v>
                </c:pt>
                <c:pt idx="3">
                  <c:v>33.490934128987803</c:v>
                </c:pt>
                <c:pt idx="4">
                  <c:v>28.6034998848722</c:v>
                </c:pt>
                <c:pt idx="5">
                  <c:v>41.577589384445297</c:v>
                </c:pt>
                <c:pt idx="6">
                  <c:v>24.0928407976463</c:v>
                </c:pt>
                <c:pt idx="7">
                  <c:v>18.8056206088993</c:v>
                </c:pt>
                <c:pt idx="8">
                  <c:v>34.1577888698503</c:v>
                </c:pt>
                <c:pt idx="9">
                  <c:v>19.420243941073998</c:v>
                </c:pt>
                <c:pt idx="10">
                  <c:v>30.290935285642899</c:v>
                </c:pt>
                <c:pt idx="11">
                  <c:v>23.823146944083199</c:v>
                </c:pt>
                <c:pt idx="12">
                  <c:v>25.607822410148</c:v>
                </c:pt>
                <c:pt idx="13">
                  <c:v>32.774882104740598</c:v>
                </c:pt>
                <c:pt idx="14">
                  <c:v>30.712317357363698</c:v>
                </c:pt>
                <c:pt idx="15">
                  <c:v>27.743208377599</c:v>
                </c:pt>
                <c:pt idx="16">
                  <c:v>35.254551313033701</c:v>
                </c:pt>
                <c:pt idx="17">
                  <c:v>30.211070239971999</c:v>
                </c:pt>
                <c:pt idx="18">
                  <c:v>19.7893569844789</c:v>
                </c:pt>
                <c:pt idx="19">
                  <c:v>26.310866896592</c:v>
                </c:pt>
                <c:pt idx="20">
                  <c:v>24.142977823462001</c:v>
                </c:pt>
                <c:pt idx="21">
                  <c:v>39.378404357577701</c:v>
                </c:pt>
                <c:pt idx="22">
                  <c:v>29.852440408626599</c:v>
                </c:pt>
                <c:pt idx="23">
                  <c:v>0</c:v>
                </c:pt>
                <c:pt idx="24">
                  <c:v>11.9675026492406</c:v>
                </c:pt>
                <c:pt idx="25">
                  <c:v>13.445761166818601</c:v>
                </c:pt>
                <c:pt idx="26">
                  <c:v>31.421407490942201</c:v>
                </c:pt>
                <c:pt idx="27">
                  <c:v>10.339578821830999</c:v>
                </c:pt>
                <c:pt idx="28">
                  <c:v>15.2173913043478</c:v>
                </c:pt>
                <c:pt idx="29">
                  <c:v>8.7311345129274205</c:v>
                </c:pt>
                <c:pt idx="30">
                  <c:v>12.4806528774448</c:v>
                </c:pt>
                <c:pt idx="31">
                  <c:v>12.4195624195624</c:v>
                </c:pt>
                <c:pt idx="32">
                  <c:v>5.9504663879999997</c:v>
                </c:pt>
                <c:pt idx="33">
                  <c:v>3.0330515546203198</c:v>
                </c:pt>
                <c:pt idx="34">
                  <c:v>0</c:v>
                </c:pt>
                <c:pt idx="35">
                  <c:v>0</c:v>
                </c:pt>
                <c:pt idx="36">
                  <c:v>32.537688442211099</c:v>
                </c:pt>
                <c:pt idx="37">
                  <c:v>0</c:v>
                </c:pt>
                <c:pt idx="38">
                  <c:v>15.528157280906401</c:v>
                </c:pt>
                <c:pt idx="39">
                  <c:v>28.805601973422501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96D-4A53-928F-FC2295A8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\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18542354800762806"/>
          <c:h val="6.9368020754969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328382838283828"/>
          <c:y val="2.6745913818722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'24.'!$B$3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BB1-4AE7-905A-F9A889A96DD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B1-4AE7-905A-F9A889A96DD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BB1-4AE7-905A-F9A889A96DD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B1-4AE7-905A-F9A889A96DD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BB1-4AE7-905A-F9A889A96DD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B1-4AE7-905A-F9A889A96DD1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BB1-4AE7-905A-F9A889A96DD1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B1-4AE7-905A-F9A889A96DD1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BB1-4AE7-905A-F9A889A96DD1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B1-4AE7-905A-F9A889A96DD1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BB1-4AE7-905A-F9A889A96DD1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B1-4AE7-905A-F9A889A96DD1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BB1-4AE7-905A-F9A889A96DD1}"/>
              </c:ext>
            </c:extLst>
          </c:dPt>
          <c:cat>
            <c:strRef>
              <c:f>'24.'!$A$4:$A$40</c:f>
              <c:strCache>
                <c:ptCount val="37"/>
                <c:pt idx="0">
                  <c:v>LU</c:v>
                </c:pt>
                <c:pt idx="1">
                  <c:v>IE</c:v>
                </c:pt>
                <c:pt idx="2">
                  <c:v>SE</c:v>
                </c:pt>
                <c:pt idx="3">
                  <c:v>UK</c:v>
                </c:pt>
                <c:pt idx="4">
                  <c:v>CY</c:v>
                </c:pt>
                <c:pt idx="5">
                  <c:v>MT</c:v>
                </c:pt>
                <c:pt idx="6">
                  <c:v>NL</c:v>
                </c:pt>
                <c:pt idx="7">
                  <c:v>CH</c:v>
                </c:pt>
                <c:pt idx="8">
                  <c:v>IS</c:v>
                </c:pt>
                <c:pt idx="9">
                  <c:v>FI</c:v>
                </c:pt>
                <c:pt idx="10">
                  <c:v>BE</c:v>
                </c:pt>
                <c:pt idx="11">
                  <c:v>DK</c:v>
                </c:pt>
                <c:pt idx="12">
                  <c:v>NO</c:v>
                </c:pt>
                <c:pt idx="13">
                  <c:v>EE</c:v>
                </c:pt>
                <c:pt idx="14">
                  <c:v>FR</c:v>
                </c:pt>
                <c:pt idx="15">
                  <c:v>AT</c:v>
                </c:pt>
                <c:pt idx="16">
                  <c:v>DE</c:v>
                </c:pt>
                <c:pt idx="17">
                  <c:v>SI</c:v>
                </c:pt>
                <c:pt idx="18">
                  <c:v>EU</c:v>
                </c:pt>
                <c:pt idx="19">
                  <c:v>IT</c:v>
                </c:pt>
                <c:pt idx="20">
                  <c:v>LT</c:v>
                </c:pt>
                <c:pt idx="21">
                  <c:v>CZ</c:v>
                </c:pt>
                <c:pt idx="22">
                  <c:v>HU</c:v>
                </c:pt>
                <c:pt idx="23">
                  <c:v>ES</c:v>
                </c:pt>
                <c:pt idx="24">
                  <c:v>UA</c:v>
                </c:pt>
                <c:pt idx="25">
                  <c:v>PT</c:v>
                </c:pt>
                <c:pt idx="26">
                  <c:v>LV</c:v>
                </c:pt>
                <c:pt idx="27">
                  <c:v>PL</c:v>
                </c:pt>
                <c:pt idx="28">
                  <c:v>EL</c:v>
                </c:pt>
                <c:pt idx="29">
                  <c:v>HR</c:v>
                </c:pt>
                <c:pt idx="30">
                  <c:v>RS</c:v>
                </c:pt>
                <c:pt idx="31">
                  <c:v>BG</c:v>
                </c:pt>
                <c:pt idx="32">
                  <c:v>SK</c:v>
                </c:pt>
                <c:pt idx="33">
                  <c:v>BA</c:v>
                </c:pt>
                <c:pt idx="34">
                  <c:v>RO</c:v>
                </c:pt>
                <c:pt idx="35">
                  <c:v>TR</c:v>
                </c:pt>
                <c:pt idx="36">
                  <c:v>MD</c:v>
                </c:pt>
              </c:strCache>
            </c:strRef>
          </c:cat>
          <c:val>
            <c:numRef>
              <c:f>'24.'!$B$4:$B$40</c:f>
              <c:numCache>
                <c:formatCode>_-\ #\ ##0.00_-;\-* #\ ##0.00_-;_-* "-"??_-;_-@_-</c:formatCode>
                <c:ptCount val="37"/>
                <c:pt idx="0">
                  <c:v>27.7</c:v>
                </c:pt>
                <c:pt idx="1">
                  <c:v>23.1</c:v>
                </c:pt>
                <c:pt idx="2">
                  <c:v>22.2</c:v>
                </c:pt>
                <c:pt idx="3">
                  <c:v>21.61</c:v>
                </c:pt>
                <c:pt idx="4">
                  <c:v>21.2</c:v>
                </c:pt>
                <c:pt idx="5">
                  <c:v>20.6</c:v>
                </c:pt>
                <c:pt idx="6">
                  <c:v>20.3</c:v>
                </c:pt>
                <c:pt idx="7">
                  <c:v>20.2</c:v>
                </c:pt>
                <c:pt idx="8">
                  <c:v>18.600000000000001</c:v>
                </c:pt>
                <c:pt idx="9">
                  <c:v>17.899999999999999</c:v>
                </c:pt>
                <c:pt idx="10">
                  <c:v>17.399999999999999</c:v>
                </c:pt>
                <c:pt idx="11">
                  <c:v>16.8</c:v>
                </c:pt>
                <c:pt idx="12">
                  <c:v>16.7</c:v>
                </c:pt>
                <c:pt idx="13">
                  <c:v>16.100000000000001</c:v>
                </c:pt>
                <c:pt idx="14">
                  <c:v>16.100000000000001</c:v>
                </c:pt>
                <c:pt idx="15">
                  <c:v>16</c:v>
                </c:pt>
                <c:pt idx="16">
                  <c:v>15.6</c:v>
                </c:pt>
                <c:pt idx="17">
                  <c:v>15.4</c:v>
                </c:pt>
                <c:pt idx="18">
                  <c:v>15.2</c:v>
                </c:pt>
                <c:pt idx="19">
                  <c:v>15</c:v>
                </c:pt>
                <c:pt idx="20">
                  <c:v>15</c:v>
                </c:pt>
                <c:pt idx="21">
                  <c:v>14.3</c:v>
                </c:pt>
                <c:pt idx="22">
                  <c:v>14</c:v>
                </c:pt>
                <c:pt idx="23">
                  <c:v>13.5</c:v>
                </c:pt>
                <c:pt idx="24">
                  <c:v>13.430186689999999</c:v>
                </c:pt>
                <c:pt idx="25">
                  <c:v>13</c:v>
                </c:pt>
                <c:pt idx="26">
                  <c:v>12.9</c:v>
                </c:pt>
                <c:pt idx="27">
                  <c:v>12.8</c:v>
                </c:pt>
                <c:pt idx="28">
                  <c:v>12.7</c:v>
                </c:pt>
                <c:pt idx="29">
                  <c:v>12.6</c:v>
                </c:pt>
                <c:pt idx="30">
                  <c:v>12.4</c:v>
                </c:pt>
                <c:pt idx="31">
                  <c:v>12.3</c:v>
                </c:pt>
                <c:pt idx="32">
                  <c:v>12.1</c:v>
                </c:pt>
                <c:pt idx="33">
                  <c:v>8.5</c:v>
                </c:pt>
                <c:pt idx="34">
                  <c:v>8.1</c:v>
                </c:pt>
                <c:pt idx="35">
                  <c:v>7.1</c:v>
                </c:pt>
                <c:pt idx="36">
                  <c:v>4.9053032940000003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5-4B8E-9EB7-A51B6E13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408880"/>
        <c:axId val="349403600"/>
      </c:barChart>
      <c:catAx>
        <c:axId val="34940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9403600"/>
        <c:crosses val="autoZero"/>
        <c:auto val="1"/>
        <c:lblAlgn val="ctr"/>
        <c:lblOffset val="100"/>
        <c:noMultiLvlLbl val="0"/>
      </c:catAx>
      <c:valAx>
        <c:axId val="3494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\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940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'25.'!$B$3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C94-4254-B713-D49C64137C9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C94-4254-B713-D49C64137C9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C94-4254-B713-D49C64137C9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C94-4254-B713-D49C64137C9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94-4254-B713-D49C64137C9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C94-4254-B713-D49C64137C9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94-4254-B713-D49C64137C9C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C94-4254-B713-D49C64137C9C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94-4254-B713-D49C64137C9C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C94-4254-B713-D49C64137C9C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94-4254-B713-D49C64137C9C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C94-4254-B713-D49C64137C9C}"/>
              </c:ext>
            </c:extLst>
          </c:dPt>
          <c:cat>
            <c:strRef>
              <c:f>'25.'!$A$4:$A$40</c:f>
              <c:strCache>
                <c:ptCount val="37"/>
                <c:pt idx="0">
                  <c:v>IE</c:v>
                </c:pt>
                <c:pt idx="1">
                  <c:v>AL</c:v>
                </c:pt>
                <c:pt idx="2">
                  <c:v>ES</c:v>
                </c:pt>
                <c:pt idx="3">
                  <c:v>CH</c:v>
                </c:pt>
                <c:pt idx="4">
                  <c:v>EL</c:v>
                </c:pt>
                <c:pt idx="5">
                  <c:v>FI</c:v>
                </c:pt>
                <c:pt idx="6">
                  <c:v>TR</c:v>
                </c:pt>
                <c:pt idx="7">
                  <c:v>BE</c:v>
                </c:pt>
                <c:pt idx="8">
                  <c:v>DK</c:v>
                </c:pt>
                <c:pt idx="9">
                  <c:v>SK</c:v>
                </c:pt>
                <c:pt idx="10">
                  <c:v>PT</c:v>
                </c:pt>
                <c:pt idx="11">
                  <c:v>CZ</c:v>
                </c:pt>
                <c:pt idx="12">
                  <c:v>DE</c:v>
                </c:pt>
                <c:pt idx="13">
                  <c:v>CY</c:v>
                </c:pt>
                <c:pt idx="14">
                  <c:v>IT</c:v>
                </c:pt>
                <c:pt idx="15">
                  <c:v>HR</c:v>
                </c:pt>
                <c:pt idx="16">
                  <c:v>EU</c:v>
                </c:pt>
                <c:pt idx="17">
                  <c:v>AT</c:v>
                </c:pt>
                <c:pt idx="18">
                  <c:v>SE</c:v>
                </c:pt>
                <c:pt idx="19">
                  <c:v>SI</c:v>
                </c:pt>
                <c:pt idx="20">
                  <c:v>LT</c:v>
                </c:pt>
                <c:pt idx="21">
                  <c:v>EE</c:v>
                </c:pt>
                <c:pt idx="22">
                  <c:v>IS</c:v>
                </c:pt>
                <c:pt idx="23">
                  <c:v>NL</c:v>
                </c:pt>
                <c:pt idx="24">
                  <c:v>UK</c:v>
                </c:pt>
                <c:pt idx="25">
                  <c:v>HU</c:v>
                </c:pt>
                <c:pt idx="26">
                  <c:v>PL</c:v>
                </c:pt>
                <c:pt idx="27">
                  <c:v>BG</c:v>
                </c:pt>
                <c:pt idx="28">
                  <c:v>MT</c:v>
                </c:pt>
                <c:pt idx="29">
                  <c:v>LV</c:v>
                </c:pt>
                <c:pt idx="30">
                  <c:v>FR</c:v>
                </c:pt>
                <c:pt idx="31">
                  <c:v>NO</c:v>
                </c:pt>
                <c:pt idx="32">
                  <c:v>RO</c:v>
                </c:pt>
                <c:pt idx="33">
                  <c:v>LU</c:v>
                </c:pt>
                <c:pt idx="34">
                  <c:v>MD</c:v>
                </c:pt>
                <c:pt idx="35">
                  <c:v>UA</c:v>
                </c:pt>
                <c:pt idx="36">
                  <c:v>ME</c:v>
                </c:pt>
              </c:strCache>
            </c:strRef>
          </c:cat>
          <c:val>
            <c:numRef>
              <c:f>'25.'!$B$4:$B$40</c:f>
              <c:numCache>
                <c:formatCode>_-\ #\ ##0.00_-;\-* #\ ##0.00_-;_-* "-"??_-;_-@_-</c:formatCode>
                <c:ptCount val="37"/>
                <c:pt idx="0">
                  <c:v>42.382900750043802</c:v>
                </c:pt>
                <c:pt idx="1">
                  <c:v>40.100768696381699</c:v>
                </c:pt>
                <c:pt idx="2">
                  <c:v>21.736361823659099</c:v>
                </c:pt>
                <c:pt idx="3">
                  <c:v>21.0209916383698</c:v>
                </c:pt>
                <c:pt idx="4">
                  <c:v>20.343782713067998</c:v>
                </c:pt>
                <c:pt idx="5">
                  <c:v>19.328108038771401</c:v>
                </c:pt>
                <c:pt idx="6">
                  <c:v>16.023282388733701</c:v>
                </c:pt>
                <c:pt idx="7">
                  <c:v>15.068510555993299</c:v>
                </c:pt>
                <c:pt idx="8">
                  <c:v>14.9962135712862</c:v>
                </c:pt>
                <c:pt idx="9">
                  <c:v>14.940157686172499</c:v>
                </c:pt>
                <c:pt idx="10">
                  <c:v>14.502341406683399</c:v>
                </c:pt>
                <c:pt idx="11">
                  <c:v>14.430000400062999</c:v>
                </c:pt>
                <c:pt idx="12">
                  <c:v>14.0460417671824</c:v>
                </c:pt>
                <c:pt idx="13">
                  <c:v>13.8037292841456</c:v>
                </c:pt>
                <c:pt idx="14">
                  <c:v>13.479836763319501</c:v>
                </c:pt>
                <c:pt idx="15">
                  <c:v>13.093252724602999</c:v>
                </c:pt>
                <c:pt idx="16">
                  <c:v>13.0477255085229</c:v>
                </c:pt>
                <c:pt idx="17">
                  <c:v>12.986649233266499</c:v>
                </c:pt>
                <c:pt idx="18">
                  <c:v>12.733231182460401</c:v>
                </c:pt>
                <c:pt idx="19">
                  <c:v>12.293410835436999</c:v>
                </c:pt>
                <c:pt idx="20">
                  <c:v>11.5271866401546</c:v>
                </c:pt>
                <c:pt idx="21">
                  <c:v>10.4035264679591</c:v>
                </c:pt>
                <c:pt idx="22">
                  <c:v>10.0025156007805</c:v>
                </c:pt>
                <c:pt idx="23">
                  <c:v>8.9488133130272498</c:v>
                </c:pt>
                <c:pt idx="24">
                  <c:v>8.1999999999999993</c:v>
                </c:pt>
                <c:pt idx="25">
                  <c:v>7.7520340288169898</c:v>
                </c:pt>
                <c:pt idx="26">
                  <c:v>7.5023552808311003</c:v>
                </c:pt>
                <c:pt idx="27">
                  <c:v>7.43552282725397</c:v>
                </c:pt>
                <c:pt idx="28">
                  <c:v>6.5221877156685997</c:v>
                </c:pt>
                <c:pt idx="29">
                  <c:v>6.3466450169983704</c:v>
                </c:pt>
                <c:pt idx="30">
                  <c:v>6.2123324913120799</c:v>
                </c:pt>
                <c:pt idx="31">
                  <c:v>6.0283553949386297</c:v>
                </c:pt>
                <c:pt idx="32">
                  <c:v>5.2424797201745204</c:v>
                </c:pt>
                <c:pt idx="33">
                  <c:v>3.7514454232722501</c:v>
                </c:pt>
                <c:pt idx="34">
                  <c:v>1.600547401</c:v>
                </c:pt>
                <c:pt idx="35">
                  <c:v>1.1000000000000001</c:v>
                </c:pt>
                <c:pt idx="36">
                  <c:v>0.71656051883334304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B-49A2-868C-C4143BBD9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408880"/>
        <c:axId val="349403600"/>
      </c:barChart>
      <c:catAx>
        <c:axId val="34940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9403600"/>
        <c:crosses val="autoZero"/>
        <c:auto val="1"/>
        <c:lblAlgn val="ctr"/>
        <c:lblOffset val="100"/>
        <c:noMultiLvlLbl val="0"/>
      </c:catAx>
      <c:valAx>
        <c:axId val="3494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\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940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'26.'!$B$3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 w="25400"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3B-4908-912C-6F6F6738C4E0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3B-4908-912C-6F6F6738C4E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0F-4850-AF2F-41A2EC527DC8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3B-4908-912C-6F6F6738C4E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0F-4850-AF2F-41A2EC527DC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53B-4908-912C-6F6F6738C4E0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0F-4850-AF2F-41A2EC527DC8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0F-4850-AF2F-41A2EC527DC8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50F-4850-AF2F-41A2EC527DC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A50F-4850-AF2F-41A2EC527DC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A50F-4850-AF2F-41A2EC527DC8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53B-4908-912C-6F6F6738C4E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53B-4908-912C-6F6F6738C4E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50F-4850-AF2F-41A2EC527DC8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53B-4908-912C-6F6F6738C4E0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50F-4850-AF2F-41A2EC527DC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50F-4850-AF2F-41A2EC527DC8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53B-4908-912C-6F6F6738C4E0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50F-4850-AF2F-41A2EC527DC8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50F-4850-AF2F-41A2EC527DC8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50F-4850-AF2F-41A2EC527DC8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50F-4850-AF2F-41A2EC527DC8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50F-4850-AF2F-41A2EC527DC8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50F-4850-AF2F-41A2EC527DC8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C53B-4908-912C-6F6F6738C4E0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50F-4850-AF2F-41A2EC527DC8}"/>
              </c:ext>
            </c:extLst>
          </c:dPt>
          <c:dPt>
            <c:idx val="37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254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A50F-4850-AF2F-41A2EC527DC8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A50F-4850-AF2F-41A2EC527DC8}"/>
              </c:ext>
            </c:extLst>
          </c:dPt>
          <c:cat>
            <c:strRef>
              <c:f>'26.'!$A$4:$A$43</c:f>
              <c:strCache>
                <c:ptCount val="40"/>
                <c:pt idx="0">
                  <c:v>IE</c:v>
                </c:pt>
                <c:pt idx="1">
                  <c:v>LU</c:v>
                </c:pt>
                <c:pt idx="2">
                  <c:v>CY</c:v>
                </c:pt>
                <c:pt idx="3">
                  <c:v>UK</c:v>
                </c:pt>
                <c:pt idx="4">
                  <c:v>FI</c:v>
                </c:pt>
                <c:pt idx="5">
                  <c:v>SE</c:v>
                </c:pt>
                <c:pt idx="6">
                  <c:v>DK</c:v>
                </c:pt>
                <c:pt idx="7">
                  <c:v>NO</c:v>
                </c:pt>
                <c:pt idx="8">
                  <c:v>NL</c:v>
                </c:pt>
                <c:pt idx="9">
                  <c:v>DE</c:v>
                </c:pt>
                <c:pt idx="10">
                  <c:v>BE</c:v>
                </c:pt>
                <c:pt idx="11">
                  <c:v>UA</c:v>
                </c:pt>
                <c:pt idx="12">
                  <c:v>CH</c:v>
                </c:pt>
                <c:pt idx="13">
                  <c:v>FR</c:v>
                </c:pt>
                <c:pt idx="14">
                  <c:v>EE</c:v>
                </c:pt>
                <c:pt idx="15">
                  <c:v>EL</c:v>
                </c:pt>
                <c:pt idx="16">
                  <c:v>LV</c:v>
                </c:pt>
                <c:pt idx="17">
                  <c:v>HU</c:v>
                </c:pt>
                <c:pt idx="18">
                  <c:v>BG</c:v>
                </c:pt>
                <c:pt idx="19">
                  <c:v>RS</c:v>
                </c:pt>
                <c:pt idx="20">
                  <c:v>IT</c:v>
                </c:pt>
                <c:pt idx="21">
                  <c:v>RO</c:v>
                </c:pt>
                <c:pt idx="22">
                  <c:v>CZ</c:v>
                </c:pt>
                <c:pt idx="23">
                  <c:v>AT</c:v>
                </c:pt>
                <c:pt idx="24">
                  <c:v>IS</c:v>
                </c:pt>
                <c:pt idx="25">
                  <c:v>PL</c:v>
                </c:pt>
                <c:pt idx="26">
                  <c:v>TR</c:v>
                </c:pt>
                <c:pt idx="27">
                  <c:v>MK</c:v>
                </c:pt>
                <c:pt idx="28">
                  <c:v>SK</c:v>
                </c:pt>
                <c:pt idx="29">
                  <c:v>MT</c:v>
                </c:pt>
                <c:pt idx="30">
                  <c:v>SI</c:v>
                </c:pt>
                <c:pt idx="31">
                  <c:v>PT</c:v>
                </c:pt>
                <c:pt idx="32">
                  <c:v>MD</c:v>
                </c:pt>
                <c:pt idx="33">
                  <c:v>LT</c:v>
                </c:pt>
                <c:pt idx="34">
                  <c:v>ES</c:v>
                </c:pt>
                <c:pt idx="35">
                  <c:v>HR</c:v>
                </c:pt>
                <c:pt idx="36">
                  <c:v>ME</c:v>
                </c:pt>
                <c:pt idx="37">
                  <c:v>AL</c:v>
                </c:pt>
                <c:pt idx="38">
                  <c:v>BA</c:v>
                </c:pt>
                <c:pt idx="39">
                  <c:v>EU</c:v>
                </c:pt>
              </c:strCache>
            </c:strRef>
          </c:cat>
          <c:val>
            <c:numRef>
              <c:f>'26.'!$B$4:$B$43</c:f>
              <c:numCache>
                <c:formatCode>_-\ #\ ##0.00_-;\-* #\ ##0.00_-;_-* "-"??_-;_-@_-</c:formatCode>
                <c:ptCount val="40"/>
                <c:pt idx="0">
                  <c:v>93.186899999999994</c:v>
                </c:pt>
                <c:pt idx="1">
                  <c:v>84.267200000000003</c:v>
                </c:pt>
                <c:pt idx="2">
                  <c:v>83.189099999999996</c:v>
                </c:pt>
                <c:pt idx="3">
                  <c:v>81.714200000000005</c:v>
                </c:pt>
                <c:pt idx="4">
                  <c:v>80.791300000000007</c:v>
                </c:pt>
                <c:pt idx="5">
                  <c:v>79.058499999999995</c:v>
                </c:pt>
                <c:pt idx="6">
                  <c:v>78.714600000000004</c:v>
                </c:pt>
                <c:pt idx="7">
                  <c:v>77.651200000000003</c:v>
                </c:pt>
                <c:pt idx="8">
                  <c:v>77.060500000000005</c:v>
                </c:pt>
                <c:pt idx="9">
                  <c:v>74.627899999999997</c:v>
                </c:pt>
                <c:pt idx="10">
                  <c:v>73.238399999999999</c:v>
                </c:pt>
                <c:pt idx="11">
                  <c:v>68.955799999999996</c:v>
                </c:pt>
                <c:pt idx="12">
                  <c:v>68.469399999999993</c:v>
                </c:pt>
                <c:pt idx="13">
                  <c:v>65.802899999999994</c:v>
                </c:pt>
                <c:pt idx="14">
                  <c:v>65.097499999999997</c:v>
                </c:pt>
                <c:pt idx="15">
                  <c:v>58.8324</c:v>
                </c:pt>
                <c:pt idx="16">
                  <c:v>58.7014</c:v>
                </c:pt>
                <c:pt idx="17">
                  <c:v>56.505600000000001</c:v>
                </c:pt>
                <c:pt idx="18">
                  <c:v>54.309699999999999</c:v>
                </c:pt>
                <c:pt idx="19">
                  <c:v>52.032299999999999</c:v>
                </c:pt>
                <c:pt idx="20">
                  <c:v>51.7395</c:v>
                </c:pt>
                <c:pt idx="21">
                  <c:v>51.652000000000001</c:v>
                </c:pt>
                <c:pt idx="22">
                  <c:v>50.479399999999998</c:v>
                </c:pt>
                <c:pt idx="23">
                  <c:v>48.378900000000002</c:v>
                </c:pt>
                <c:pt idx="24">
                  <c:v>47.759099999999997</c:v>
                </c:pt>
                <c:pt idx="25">
                  <c:v>46.8703</c:v>
                </c:pt>
                <c:pt idx="26">
                  <c:v>43.814599999999999</c:v>
                </c:pt>
                <c:pt idx="27">
                  <c:v>42.568800000000003</c:v>
                </c:pt>
                <c:pt idx="28">
                  <c:v>41.640500000000003</c:v>
                </c:pt>
                <c:pt idx="29">
                  <c:v>41.615499999999997</c:v>
                </c:pt>
                <c:pt idx="30">
                  <c:v>39.372300000000003</c:v>
                </c:pt>
                <c:pt idx="31">
                  <c:v>39.170900000000003</c:v>
                </c:pt>
                <c:pt idx="32">
                  <c:v>38.314500000000002</c:v>
                </c:pt>
                <c:pt idx="33">
                  <c:v>36.639699999999998</c:v>
                </c:pt>
                <c:pt idx="34">
                  <c:v>36.466900000000003</c:v>
                </c:pt>
                <c:pt idx="35">
                  <c:v>23.097100000000001</c:v>
                </c:pt>
                <c:pt idx="36">
                  <c:v>23.046900000000001</c:v>
                </c:pt>
                <c:pt idx="37">
                  <c:v>18.516400000000001</c:v>
                </c:pt>
                <c:pt idx="38">
                  <c:v>18.466200000000001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50F-4850-AF2F-41A2EC527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'26.'!$C$3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'26.'!$A$4:$A$43</c:f>
              <c:strCache>
                <c:ptCount val="40"/>
                <c:pt idx="0">
                  <c:v>IE</c:v>
                </c:pt>
                <c:pt idx="1">
                  <c:v>LU</c:v>
                </c:pt>
                <c:pt idx="2">
                  <c:v>CY</c:v>
                </c:pt>
                <c:pt idx="3">
                  <c:v>UK</c:v>
                </c:pt>
                <c:pt idx="4">
                  <c:v>FI</c:v>
                </c:pt>
                <c:pt idx="5">
                  <c:v>SE</c:v>
                </c:pt>
                <c:pt idx="6">
                  <c:v>DK</c:v>
                </c:pt>
                <c:pt idx="7">
                  <c:v>NO</c:v>
                </c:pt>
                <c:pt idx="8">
                  <c:v>NL</c:v>
                </c:pt>
                <c:pt idx="9">
                  <c:v>DE</c:v>
                </c:pt>
                <c:pt idx="10">
                  <c:v>BE</c:v>
                </c:pt>
                <c:pt idx="11">
                  <c:v>UA</c:v>
                </c:pt>
                <c:pt idx="12">
                  <c:v>CH</c:v>
                </c:pt>
                <c:pt idx="13">
                  <c:v>FR</c:v>
                </c:pt>
                <c:pt idx="14">
                  <c:v>EE</c:v>
                </c:pt>
                <c:pt idx="15">
                  <c:v>EL</c:v>
                </c:pt>
                <c:pt idx="16">
                  <c:v>LV</c:v>
                </c:pt>
                <c:pt idx="17">
                  <c:v>HU</c:v>
                </c:pt>
                <c:pt idx="18">
                  <c:v>BG</c:v>
                </c:pt>
                <c:pt idx="19">
                  <c:v>RS</c:v>
                </c:pt>
                <c:pt idx="20">
                  <c:v>IT</c:v>
                </c:pt>
                <c:pt idx="21">
                  <c:v>RO</c:v>
                </c:pt>
                <c:pt idx="22">
                  <c:v>CZ</c:v>
                </c:pt>
                <c:pt idx="23">
                  <c:v>AT</c:v>
                </c:pt>
                <c:pt idx="24">
                  <c:v>IS</c:v>
                </c:pt>
                <c:pt idx="25">
                  <c:v>PL</c:v>
                </c:pt>
                <c:pt idx="26">
                  <c:v>TR</c:v>
                </c:pt>
                <c:pt idx="27">
                  <c:v>MK</c:v>
                </c:pt>
                <c:pt idx="28">
                  <c:v>SK</c:v>
                </c:pt>
                <c:pt idx="29">
                  <c:v>MT</c:v>
                </c:pt>
                <c:pt idx="30">
                  <c:v>SI</c:v>
                </c:pt>
                <c:pt idx="31">
                  <c:v>PT</c:v>
                </c:pt>
                <c:pt idx="32">
                  <c:v>MD</c:v>
                </c:pt>
                <c:pt idx="33">
                  <c:v>LT</c:v>
                </c:pt>
                <c:pt idx="34">
                  <c:v>ES</c:v>
                </c:pt>
                <c:pt idx="35">
                  <c:v>HR</c:v>
                </c:pt>
                <c:pt idx="36">
                  <c:v>ME</c:v>
                </c:pt>
                <c:pt idx="37">
                  <c:v>AL</c:v>
                </c:pt>
                <c:pt idx="38">
                  <c:v>BA</c:v>
                </c:pt>
                <c:pt idx="39">
                  <c:v>EU</c:v>
                </c:pt>
              </c:strCache>
            </c:strRef>
          </c:cat>
          <c:val>
            <c:numRef>
              <c:f>'26.'!$C$4:$C$43</c:f>
              <c:numCache>
                <c:formatCode>_-\ #\ ##0.00_-;\-* #\ ##0.00_-;_-* "-"??_-;_-@_-</c:formatCode>
                <c:ptCount val="40"/>
                <c:pt idx="0">
                  <c:v>92.343500000000006</c:v>
                </c:pt>
                <c:pt idx="1">
                  <c:v>90.296199999999999</c:v>
                </c:pt>
                <c:pt idx="2">
                  <c:v>73.548000000000002</c:v>
                </c:pt>
                <c:pt idx="3">
                  <c:v>80.083600000000004</c:v>
                </c:pt>
                <c:pt idx="4">
                  <c:v>77.043899999999994</c:v>
                </c:pt>
                <c:pt idx="5">
                  <c:v>75.167500000000004</c:v>
                </c:pt>
                <c:pt idx="6">
                  <c:v>74.743700000000004</c:v>
                </c:pt>
                <c:pt idx="7">
                  <c:v>78.801000000000002</c:v>
                </c:pt>
                <c:pt idx="8">
                  <c:v>78.680099999999996</c:v>
                </c:pt>
                <c:pt idx="9">
                  <c:v>74.802599999999998</c:v>
                </c:pt>
                <c:pt idx="10">
                  <c:v>69.819400000000002</c:v>
                </c:pt>
                <c:pt idx="11">
                  <c:v>46.680599999999998</c:v>
                </c:pt>
                <c:pt idx="12">
                  <c:v>70.153499999999994</c:v>
                </c:pt>
                <c:pt idx="13">
                  <c:v>63.053800000000003</c:v>
                </c:pt>
                <c:pt idx="14">
                  <c:v>46.741799999999998</c:v>
                </c:pt>
                <c:pt idx="15">
                  <c:v>50.989800000000002</c:v>
                </c:pt>
                <c:pt idx="16">
                  <c:v>50.548900000000003</c:v>
                </c:pt>
                <c:pt idx="17">
                  <c:v>49.0366</c:v>
                </c:pt>
                <c:pt idx="18">
                  <c:v>43.334899999999998</c:v>
                </c:pt>
                <c:pt idx="19">
                  <c:v>42.051400000000001</c:v>
                </c:pt>
                <c:pt idx="20">
                  <c:v>50.489800000000002</c:v>
                </c:pt>
                <c:pt idx="21">
                  <c:v>44.044600000000003</c:v>
                </c:pt>
                <c:pt idx="22">
                  <c:v>41.639299999999999</c:v>
                </c:pt>
                <c:pt idx="23">
                  <c:v>44.131300000000003</c:v>
                </c:pt>
                <c:pt idx="24">
                  <c:v>56.927500000000002</c:v>
                </c:pt>
                <c:pt idx="25">
                  <c:v>39.925699999999999</c:v>
                </c:pt>
                <c:pt idx="26">
                  <c:v>37.558700000000002</c:v>
                </c:pt>
                <c:pt idx="27">
                  <c:v>25.316800000000001</c:v>
                </c:pt>
                <c:pt idx="28">
                  <c:v>34.388800000000003</c:v>
                </c:pt>
                <c:pt idx="29">
                  <c:v>54.697200000000002</c:v>
                </c:pt>
                <c:pt idx="30">
                  <c:v>35.749299999999998</c:v>
                </c:pt>
                <c:pt idx="31">
                  <c:v>41.939700000000002</c:v>
                </c:pt>
                <c:pt idx="32">
                  <c:v>37.591200000000001</c:v>
                </c:pt>
                <c:pt idx="33">
                  <c:v>21.9787</c:v>
                </c:pt>
                <c:pt idx="34">
                  <c:v>31.449100000000001</c:v>
                </c:pt>
                <c:pt idx="35">
                  <c:v>20.337900000000001</c:v>
                </c:pt>
                <c:pt idx="36">
                  <c:v>19.570599999999999</c:v>
                </c:pt>
                <c:pt idx="37">
                  <c:v>17.0566</c:v>
                </c:pt>
                <c:pt idx="38">
                  <c:v>13.9062</c:v>
                </c:pt>
                <c:pt idx="39">
                  <c:v>72.735483919876202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A50F-4850-AF2F-41A2EC527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\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18542354800762806"/>
          <c:h val="6.9368020754969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64303722066239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'3.'!$B$4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'3.'!$A$5:$A$61</c:f>
              <c:strCache>
                <c:ptCount val="57"/>
                <c:pt idx="0">
                  <c:v>DE21 Oberbayern</c:v>
                </c:pt>
                <c:pt idx="1">
                  <c:v>DE12 Karlsruhe</c:v>
                </c:pt>
                <c:pt idx="2">
                  <c:v>DE14 Tübingen</c:v>
                </c:pt>
                <c:pt idx="3">
                  <c:v>DE25 Mittelfranken</c:v>
                </c:pt>
                <c:pt idx="4">
                  <c:v>CZ01 Praha</c:v>
                </c:pt>
                <c:pt idx="5">
                  <c:v>DE11 Stuttgart</c:v>
                </c:pt>
                <c:pt idx="6">
                  <c:v>AT1 Ostösterreich</c:v>
                </c:pt>
                <c:pt idx="7">
                  <c:v>DE13 Freiburg</c:v>
                </c:pt>
                <c:pt idx="8">
                  <c:v>AT2 Südösterreich</c:v>
                </c:pt>
                <c:pt idx="9">
                  <c:v>AT3 Westösterreich</c:v>
                </c:pt>
                <c:pt idx="10">
                  <c:v>DE26 Unterfranken</c:v>
                </c:pt>
                <c:pt idx="11">
                  <c:v>DE23 Oberpfalz</c:v>
                </c:pt>
                <c:pt idx="12">
                  <c:v>DE24 Oberfranken</c:v>
                </c:pt>
                <c:pt idx="13">
                  <c:v>DE27 Schwaben</c:v>
                </c:pt>
                <c:pt idx="14">
                  <c:v>SI04 Zahodna Slovenija</c:v>
                </c:pt>
                <c:pt idx="15">
                  <c:v>HR05 Grad Zagreb</c:v>
                </c:pt>
                <c:pt idx="16">
                  <c:v>HU11 Budapest</c:v>
                </c:pt>
                <c:pt idx="17">
                  <c:v>CZ06 Jihovýchod</c:v>
                </c:pt>
                <c:pt idx="18">
                  <c:v>DE22 Niederbayern</c:v>
                </c:pt>
                <c:pt idx="19">
                  <c:v>SK01 Bratislavský kraj</c:v>
                </c:pt>
                <c:pt idx="20">
                  <c:v>CZ02 Strední Cechy</c:v>
                </c:pt>
                <c:pt idx="21">
                  <c:v>CZ05 Severovýchod</c:v>
                </c:pt>
                <c:pt idx="22">
                  <c:v>CZ07 Strední Morava</c:v>
                </c:pt>
                <c:pt idx="23">
                  <c:v>CZ08 Moravskoslezsko</c:v>
                </c:pt>
                <c:pt idx="24">
                  <c:v>SI03 Vzhodna Slovenija</c:v>
                </c:pt>
                <c:pt idx="25">
                  <c:v>RS11 Beogradski region</c:v>
                </c:pt>
                <c:pt idx="26">
                  <c:v>CZ03 Jihozápad</c:v>
                </c:pt>
                <c:pt idx="27">
                  <c:v>HR06 Sjeverna Hrvatska</c:v>
                </c:pt>
                <c:pt idx="28">
                  <c:v>HU12 Pest</c:v>
                </c:pt>
                <c:pt idx="29">
                  <c:v>HR03 Jadranska Hrvatska</c:v>
                </c:pt>
                <c:pt idx="30">
                  <c:v>CZ04 Severozápad</c:v>
                </c:pt>
                <c:pt idx="31">
                  <c:v>RS12 Region Vojvodine</c:v>
                </c:pt>
                <c:pt idx="32">
                  <c:v>SK04 Východné Slovensko</c:v>
                </c:pt>
                <c:pt idx="33">
                  <c:v>SK03 Stredné Slovensko</c:v>
                </c:pt>
                <c:pt idx="34">
                  <c:v>BG41 Yugozapaden</c:v>
                </c:pt>
                <c:pt idx="35">
                  <c:v>HR02 Panonska Hrvatska</c:v>
                </c:pt>
                <c:pt idx="36">
                  <c:v>HU21 Közép-Dunántúl</c:v>
                </c:pt>
                <c:pt idx="37">
                  <c:v>HU22 Nyugat-Dunántúl</c:v>
                </c:pt>
                <c:pt idx="38">
                  <c:v>RO32 Bucuresti - Ilfov</c:v>
                </c:pt>
                <c:pt idx="39">
                  <c:v>HU33 Dél-Alföld</c:v>
                </c:pt>
                <c:pt idx="40">
                  <c:v>HU31 Észak-Magyarország</c:v>
                </c:pt>
                <c:pt idx="41">
                  <c:v>HU23 Dél-Dunántúl</c:v>
                </c:pt>
                <c:pt idx="42">
                  <c:v>SK02 Západné Slovensko</c:v>
                </c:pt>
                <c:pt idx="43">
                  <c:v>HU32 Észak-Alföld</c:v>
                </c:pt>
                <c:pt idx="44">
                  <c:v>RS21 Region Sumadije i Zapadne Srbije</c:v>
                </c:pt>
                <c:pt idx="45">
                  <c:v>BG42 Yuzhen tsentralen</c:v>
                </c:pt>
                <c:pt idx="46">
                  <c:v>BG32 Severen tsentralen</c:v>
                </c:pt>
                <c:pt idx="47">
                  <c:v>BG33 Severoiztochen</c:v>
                </c:pt>
                <c:pt idx="48">
                  <c:v>RO21 Nord-Est</c:v>
                </c:pt>
                <c:pt idx="49">
                  <c:v>RO11 Nord-Vest</c:v>
                </c:pt>
                <c:pt idx="50">
                  <c:v>BG34 Yugoiztochen</c:v>
                </c:pt>
                <c:pt idx="51">
                  <c:v>RO42 Vest</c:v>
                </c:pt>
                <c:pt idx="52">
                  <c:v>BG31 Severozapaden</c:v>
                </c:pt>
                <c:pt idx="53">
                  <c:v>RO12 Centru</c:v>
                </c:pt>
                <c:pt idx="54">
                  <c:v>RO31 Sud - Muntenia</c:v>
                </c:pt>
                <c:pt idx="55">
                  <c:v>RO41 Sud-Vest Oltenia</c:v>
                </c:pt>
                <c:pt idx="56">
                  <c:v>RO22 Sud-Est</c:v>
                </c:pt>
              </c:strCache>
            </c:strRef>
          </c:cat>
          <c:val>
            <c:numRef>
              <c:f>'3.'!$B$5:$B$61</c:f>
              <c:numCache>
                <c:formatCode>0.0</c:formatCode>
                <c:ptCount val="57"/>
                <c:pt idx="0">
                  <c:v>151.46753170959946</c:v>
                </c:pt>
                <c:pt idx="1">
                  <c:v>142.40109818218806</c:v>
                </c:pt>
                <c:pt idx="2">
                  <c:v>130.57026727118205</c:v>
                </c:pt>
                <c:pt idx="3">
                  <c:v>130.16249584121923</c:v>
                </c:pt>
                <c:pt idx="4">
                  <c:v>127.63563685697936</c:v>
                </c:pt>
                <c:pt idx="5">
                  <c:v>126.43899655569375</c:v>
                </c:pt>
                <c:pt idx="6">
                  <c:v>125.66858527024451</c:v>
                </c:pt>
                <c:pt idx="7">
                  <c:v>124.88084282658363</c:v>
                </c:pt>
                <c:pt idx="8">
                  <c:v>116.21137388870288</c:v>
                </c:pt>
                <c:pt idx="9">
                  <c:v>114.7187798633712</c:v>
                </c:pt>
                <c:pt idx="10">
                  <c:v>114.10144647957283</c:v>
                </c:pt>
                <c:pt idx="11">
                  <c:v>112.51205445908673</c:v>
                </c:pt>
                <c:pt idx="12">
                  <c:v>111.55775306342696</c:v>
                </c:pt>
                <c:pt idx="13">
                  <c:v>107.17078268412291</c:v>
                </c:pt>
                <c:pt idx="14">
                  <c:v>105.37918326712217</c:v>
                </c:pt>
                <c:pt idx="15">
                  <c:v>102.80527358729381</c:v>
                </c:pt>
                <c:pt idx="16">
                  <c:v>101.3988404804242</c:v>
                </c:pt>
                <c:pt idx="17">
                  <c:v>101.02540567656851</c:v>
                </c:pt>
                <c:pt idx="18">
                  <c:v>97.049219168117773</c:v>
                </c:pt>
                <c:pt idx="19">
                  <c:v>91.264921197145568</c:v>
                </c:pt>
                <c:pt idx="20">
                  <c:v>88.593395051451225</c:v>
                </c:pt>
                <c:pt idx="21">
                  <c:v>88.400897028717168</c:v>
                </c:pt>
                <c:pt idx="22">
                  <c:v>88.156555467876416</c:v>
                </c:pt>
                <c:pt idx="23">
                  <c:v>86.86008819838716</c:v>
                </c:pt>
                <c:pt idx="24">
                  <c:v>84.885049386158201</c:v>
                </c:pt>
                <c:pt idx="25">
                  <c:v>82.06495454219359</c:v>
                </c:pt>
                <c:pt idx="26">
                  <c:v>80.962222453244095</c:v>
                </c:pt>
                <c:pt idx="27">
                  <c:v>68.120710302952801</c:v>
                </c:pt>
                <c:pt idx="28">
                  <c:v>67.202595726806933</c:v>
                </c:pt>
                <c:pt idx="29">
                  <c:v>66.941154132891654</c:v>
                </c:pt>
                <c:pt idx="30">
                  <c:v>66.030901480335814</c:v>
                </c:pt>
                <c:pt idx="31">
                  <c:v>63.849841358263873</c:v>
                </c:pt>
                <c:pt idx="32">
                  <c:v>62.069344000964094</c:v>
                </c:pt>
                <c:pt idx="33">
                  <c:v>61.722395004825465</c:v>
                </c:pt>
                <c:pt idx="34">
                  <c:v>61.569983128782226</c:v>
                </c:pt>
                <c:pt idx="35">
                  <c:v>60.604361774333476</c:v>
                </c:pt>
                <c:pt idx="36">
                  <c:v>60.581225127537422</c:v>
                </c:pt>
                <c:pt idx="37">
                  <c:v>59.838300417138598</c:v>
                </c:pt>
                <c:pt idx="38">
                  <c:v>59.49972432890889</c:v>
                </c:pt>
                <c:pt idx="39">
                  <c:v>59.360779958522897</c:v>
                </c:pt>
                <c:pt idx="40">
                  <c:v>58.401773806334297</c:v>
                </c:pt>
                <c:pt idx="41">
                  <c:v>57.761928627611269</c:v>
                </c:pt>
                <c:pt idx="42">
                  <c:v>55.974526535359196</c:v>
                </c:pt>
                <c:pt idx="43">
                  <c:v>55.300069517604541</c:v>
                </c:pt>
                <c:pt idx="44">
                  <c:v>48.746635699153586</c:v>
                </c:pt>
                <c:pt idx="45">
                  <c:v>40.102176332996805</c:v>
                </c:pt>
                <c:pt idx="46">
                  <c:v>38.831428348466154</c:v>
                </c:pt>
                <c:pt idx="47">
                  <c:v>36.227666781677051</c:v>
                </c:pt>
                <c:pt idx="48">
                  <c:v>35.829524416443789</c:v>
                </c:pt>
                <c:pt idx="49">
                  <c:v>34.498862717505418</c:v>
                </c:pt>
                <c:pt idx="50">
                  <c:v>33.587661982775359</c:v>
                </c:pt>
                <c:pt idx="51">
                  <c:v>32.611189157799238</c:v>
                </c:pt>
                <c:pt idx="52">
                  <c:v>27.174052367998772</c:v>
                </c:pt>
                <c:pt idx="53">
                  <c:v>25.721681516610914</c:v>
                </c:pt>
                <c:pt idx="54">
                  <c:v>23.016237715375485</c:v>
                </c:pt>
                <c:pt idx="55">
                  <c:v>19.751270605354673</c:v>
                </c:pt>
                <c:pt idx="56">
                  <c:v>18.947571716517228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DFA-44FD-B0BF-551B4E77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'3.'!$C$4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D4-4AA9-85A6-700A78C893E7}"/>
              </c:ext>
            </c:extLst>
          </c:dPt>
          <c:dPt>
            <c:idx val="4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D4-4AA9-85A6-700A78C893E7}"/>
              </c:ext>
            </c:extLst>
          </c:dPt>
          <c:dPt>
            <c:idx val="6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D4-4AA9-85A6-700A78C893E7}"/>
              </c:ext>
            </c:extLst>
          </c:dPt>
          <c:dPt>
            <c:idx val="7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D4-4AA9-85A6-700A78C893E7}"/>
              </c:ext>
            </c:extLst>
          </c:dPt>
          <c:dPt>
            <c:idx val="8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D4-4AA9-85A6-700A78C893E7}"/>
              </c:ext>
            </c:extLst>
          </c:dPt>
          <c:dPt>
            <c:idx val="13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1D4-4AA9-85A6-700A78C893E7}"/>
              </c:ext>
            </c:extLst>
          </c:dPt>
          <c:dPt>
            <c:idx val="15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1D4-4AA9-85A6-700A78C893E7}"/>
              </c:ext>
            </c:extLst>
          </c:dPt>
          <c:dPt>
            <c:idx val="21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91D4-4AA9-85A6-700A78C893E7}"/>
              </c:ext>
            </c:extLst>
          </c:dPt>
          <c:dPt>
            <c:idx val="27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91D4-4AA9-85A6-700A78C893E7}"/>
              </c:ext>
            </c:extLst>
          </c:dPt>
          <c:dPt>
            <c:idx val="35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91D4-4AA9-85A6-700A78C893E7}"/>
              </c:ext>
            </c:extLst>
          </c:dPt>
          <c:dPt>
            <c:idx val="36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91D4-4AA9-85A6-700A78C893E7}"/>
              </c:ext>
            </c:extLst>
          </c:dPt>
          <c:dPt>
            <c:idx val="37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91D4-4AA9-85A6-700A78C893E7}"/>
              </c:ext>
            </c:extLst>
          </c:dPt>
          <c:dPt>
            <c:idx val="39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91D4-4AA9-85A6-700A78C893E7}"/>
              </c:ext>
            </c:extLst>
          </c:dPt>
          <c:dPt>
            <c:idx val="43"/>
            <c:marker>
              <c:symbol val="triangle"/>
              <c:size val="7"/>
              <c:spPr>
                <a:solidFill>
                  <a:srgbClr val="FFFF00"/>
                </a:solidFill>
                <a:ln w="9525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91D4-4AA9-85A6-700A78C893E7}"/>
              </c:ext>
            </c:extLst>
          </c:dPt>
          <c:cat>
            <c:strRef>
              <c:f>'3.'!$A$5:$A$61</c:f>
              <c:strCache>
                <c:ptCount val="57"/>
                <c:pt idx="0">
                  <c:v>DE21 Oberbayern</c:v>
                </c:pt>
                <c:pt idx="1">
                  <c:v>DE12 Karlsruhe</c:v>
                </c:pt>
                <c:pt idx="2">
                  <c:v>DE14 Tübingen</c:v>
                </c:pt>
                <c:pt idx="3">
                  <c:v>DE25 Mittelfranken</c:v>
                </c:pt>
                <c:pt idx="4">
                  <c:v>CZ01 Praha</c:v>
                </c:pt>
                <c:pt idx="5">
                  <c:v>DE11 Stuttgart</c:v>
                </c:pt>
                <c:pt idx="6">
                  <c:v>AT1 Ostösterreich</c:v>
                </c:pt>
                <c:pt idx="7">
                  <c:v>DE13 Freiburg</c:v>
                </c:pt>
                <c:pt idx="8">
                  <c:v>AT2 Südösterreich</c:v>
                </c:pt>
                <c:pt idx="9">
                  <c:v>AT3 Westösterreich</c:v>
                </c:pt>
                <c:pt idx="10">
                  <c:v>DE26 Unterfranken</c:v>
                </c:pt>
                <c:pt idx="11">
                  <c:v>DE23 Oberpfalz</c:v>
                </c:pt>
                <c:pt idx="12">
                  <c:v>DE24 Oberfranken</c:v>
                </c:pt>
                <c:pt idx="13">
                  <c:v>DE27 Schwaben</c:v>
                </c:pt>
                <c:pt idx="14">
                  <c:v>SI04 Zahodna Slovenija</c:v>
                </c:pt>
                <c:pt idx="15">
                  <c:v>HR05 Grad Zagreb</c:v>
                </c:pt>
                <c:pt idx="16">
                  <c:v>HU11 Budapest</c:v>
                </c:pt>
                <c:pt idx="17">
                  <c:v>CZ06 Jihovýchod</c:v>
                </c:pt>
                <c:pt idx="18">
                  <c:v>DE22 Niederbayern</c:v>
                </c:pt>
                <c:pt idx="19">
                  <c:v>SK01 Bratislavský kraj</c:v>
                </c:pt>
                <c:pt idx="20">
                  <c:v>CZ02 Strední Cechy</c:v>
                </c:pt>
                <c:pt idx="21">
                  <c:v>CZ05 Severovýchod</c:v>
                </c:pt>
                <c:pt idx="22">
                  <c:v>CZ07 Strední Morava</c:v>
                </c:pt>
                <c:pt idx="23">
                  <c:v>CZ08 Moravskoslezsko</c:v>
                </c:pt>
                <c:pt idx="24">
                  <c:v>SI03 Vzhodna Slovenija</c:v>
                </c:pt>
                <c:pt idx="25">
                  <c:v>RS11 Beogradski region</c:v>
                </c:pt>
                <c:pt idx="26">
                  <c:v>CZ03 Jihozápad</c:v>
                </c:pt>
                <c:pt idx="27">
                  <c:v>HR06 Sjeverna Hrvatska</c:v>
                </c:pt>
                <c:pt idx="28">
                  <c:v>HU12 Pest</c:v>
                </c:pt>
                <c:pt idx="29">
                  <c:v>HR03 Jadranska Hrvatska</c:v>
                </c:pt>
                <c:pt idx="30">
                  <c:v>CZ04 Severozápad</c:v>
                </c:pt>
                <c:pt idx="31">
                  <c:v>RS12 Region Vojvodine</c:v>
                </c:pt>
                <c:pt idx="32">
                  <c:v>SK04 Východné Slovensko</c:v>
                </c:pt>
                <c:pt idx="33">
                  <c:v>SK03 Stredné Slovensko</c:v>
                </c:pt>
                <c:pt idx="34">
                  <c:v>BG41 Yugozapaden</c:v>
                </c:pt>
                <c:pt idx="35">
                  <c:v>HR02 Panonska Hrvatska</c:v>
                </c:pt>
                <c:pt idx="36">
                  <c:v>HU21 Közép-Dunántúl</c:v>
                </c:pt>
                <c:pt idx="37">
                  <c:v>HU22 Nyugat-Dunántúl</c:v>
                </c:pt>
                <c:pt idx="38">
                  <c:v>RO32 Bucuresti - Ilfov</c:v>
                </c:pt>
                <c:pt idx="39">
                  <c:v>HU33 Dél-Alföld</c:v>
                </c:pt>
                <c:pt idx="40">
                  <c:v>HU31 Észak-Magyarország</c:v>
                </c:pt>
                <c:pt idx="41">
                  <c:v>HU23 Dél-Dunántúl</c:v>
                </c:pt>
                <c:pt idx="42">
                  <c:v>SK02 Západné Slovensko</c:v>
                </c:pt>
                <c:pt idx="43">
                  <c:v>HU32 Észak-Alföld</c:v>
                </c:pt>
                <c:pt idx="44">
                  <c:v>RS21 Region Sumadije i Zapadne Srbije</c:v>
                </c:pt>
                <c:pt idx="45">
                  <c:v>BG42 Yuzhen tsentralen</c:v>
                </c:pt>
                <c:pt idx="46">
                  <c:v>BG32 Severen tsentralen</c:v>
                </c:pt>
                <c:pt idx="47">
                  <c:v>BG33 Severoiztochen</c:v>
                </c:pt>
                <c:pt idx="48">
                  <c:v>RO21 Nord-Est</c:v>
                </c:pt>
                <c:pt idx="49">
                  <c:v>RO11 Nord-Vest</c:v>
                </c:pt>
                <c:pt idx="50">
                  <c:v>BG34 Yugoiztochen</c:v>
                </c:pt>
                <c:pt idx="51">
                  <c:v>RO42 Vest</c:v>
                </c:pt>
                <c:pt idx="52">
                  <c:v>BG31 Severozapaden</c:v>
                </c:pt>
                <c:pt idx="53">
                  <c:v>RO12 Centru</c:v>
                </c:pt>
                <c:pt idx="54">
                  <c:v>RO31 Sud - Muntenia</c:v>
                </c:pt>
                <c:pt idx="55">
                  <c:v>RO41 Sud-Vest Oltenia</c:v>
                </c:pt>
                <c:pt idx="56">
                  <c:v>RO22 Sud-Est</c:v>
                </c:pt>
              </c:strCache>
            </c:strRef>
          </c:cat>
          <c:val>
            <c:numRef>
              <c:f>'3.'!$C$5:$C$61</c:f>
              <c:numCache>
                <c:formatCode>0.0</c:formatCode>
                <c:ptCount val="57"/>
                <c:pt idx="0">
                  <c:v>148.81447500682478</c:v>
                </c:pt>
                <c:pt idx="1">
                  <c:v>146.46187409803591</c:v>
                </c:pt>
                <c:pt idx="2">
                  <c:v>138.09404261083844</c:v>
                </c:pt>
                <c:pt idx="3">
                  <c:v>134.58571143492128</c:v>
                </c:pt>
                <c:pt idx="4">
                  <c:v>114.41709417528475</c:v>
                </c:pt>
                <c:pt idx="5">
                  <c:v>134.39219525371743</c:v>
                </c:pt>
                <c:pt idx="6">
                  <c:v>125.94804470145128</c:v>
                </c:pt>
                <c:pt idx="7">
                  <c:v>131.27293779786694</c:v>
                </c:pt>
                <c:pt idx="8">
                  <c:v>123.30338726948146</c:v>
                </c:pt>
                <c:pt idx="9">
                  <c:v>120.14439506023891</c:v>
                </c:pt>
                <c:pt idx="10">
                  <c:v>122.46382202866256</c:v>
                </c:pt>
                <c:pt idx="11">
                  <c:v>112.17739055737677</c:v>
                </c:pt>
                <c:pt idx="12">
                  <c:v>112.74852143855075</c:v>
                </c:pt>
                <c:pt idx="13">
                  <c:v>114.76559603654</c:v>
                </c:pt>
                <c:pt idx="14">
                  <c:v>110.24091199253046</c:v>
                </c:pt>
                <c:pt idx="15">
                  <c:v>89.352422157102922</c:v>
                </c:pt>
                <c:pt idx="16">
                  <c:v>102.29863363060511</c:v>
                </c:pt>
                <c:pt idx="17">
                  <c:v>87.280429878631992</c:v>
                </c:pt>
                <c:pt idx="18">
                  <c:v>96.199722300578813</c:v>
                </c:pt>
                <c:pt idx="19">
                  <c:v>97.060524011804731</c:v>
                </c:pt>
                <c:pt idx="20">
                  <c:v>76.345782008106582</c:v>
                </c:pt>
                <c:pt idx="21">
                  <c:v>83.691425568754923</c:v>
                </c:pt>
                <c:pt idx="22">
                  <c:v>76.865689896791963</c:v>
                </c:pt>
                <c:pt idx="23">
                  <c:v>68.529199702568789</c:v>
                </c:pt>
                <c:pt idx="24">
                  <c:v>91.110284714810788</c:v>
                </c:pt>
                <c:pt idx="25">
                  <c:v>65.775651406675465</c:v>
                </c:pt>
                <c:pt idx="26">
                  <c:v>72.223435172803747</c:v>
                </c:pt>
                <c:pt idx="27">
                  <c:v>64.977897589233763</c:v>
                </c:pt>
                <c:pt idx="28">
                  <c:v>66.41401349324633</c:v>
                </c:pt>
                <c:pt idx="29">
                  <c:v>60.284628057283633</c:v>
                </c:pt>
                <c:pt idx="30">
                  <c:v>52.579421032452196</c:v>
                </c:pt>
                <c:pt idx="31">
                  <c:v>52.739324377021674</c:v>
                </c:pt>
                <c:pt idx="32">
                  <c:v>62.937898088716793</c:v>
                </c:pt>
                <c:pt idx="33">
                  <c:v>58.099528277101513</c:v>
                </c:pt>
                <c:pt idx="34">
                  <c:v>58.439760375646799</c:v>
                </c:pt>
                <c:pt idx="35">
                  <c:v>60.239166321866954</c:v>
                </c:pt>
                <c:pt idx="36">
                  <c:v>62.201699995689644</c:v>
                </c:pt>
                <c:pt idx="37">
                  <c:v>55.859064356191176</c:v>
                </c:pt>
                <c:pt idx="38">
                  <c:v>62.681592606194549</c:v>
                </c:pt>
                <c:pt idx="39">
                  <c:v>59.473167539473273</c:v>
                </c:pt>
                <c:pt idx="40">
                  <c:v>48.139644931760294</c:v>
                </c:pt>
                <c:pt idx="41">
                  <c:v>51.880116576105713</c:v>
                </c:pt>
                <c:pt idx="42">
                  <c:v>52.730319467293562</c:v>
                </c:pt>
                <c:pt idx="43">
                  <c:v>53.447920114214163</c:v>
                </c:pt>
                <c:pt idx="44">
                  <c:v>46.2636203355192</c:v>
                </c:pt>
                <c:pt idx="45">
                  <c:v>38.672568434959572</c:v>
                </c:pt>
                <c:pt idx="46">
                  <c:v>37.223996612841816</c:v>
                </c:pt>
                <c:pt idx="47">
                  <c:v>38.44086420516566</c:v>
                </c:pt>
                <c:pt idx="48">
                  <c:v>36.674227002021517</c:v>
                </c:pt>
                <c:pt idx="49">
                  <c:v>33.458732362390116</c:v>
                </c:pt>
                <c:pt idx="50">
                  <c:v>29.551970834999317</c:v>
                </c:pt>
                <c:pt idx="51">
                  <c:v>36.3064174223476</c:v>
                </c:pt>
                <c:pt idx="52">
                  <c:v>33.18088343645352</c:v>
                </c:pt>
                <c:pt idx="53">
                  <c:v>26.645228903048356</c:v>
                </c:pt>
                <c:pt idx="54">
                  <c:v>24.110895000828858</c:v>
                </c:pt>
                <c:pt idx="55">
                  <c:v>17.933665044479575</c:v>
                </c:pt>
                <c:pt idx="56">
                  <c:v>27.72224977748985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5DFA-44FD-B0BF-551B4E77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11681582627533071"/>
          <c:h val="5.2120544388914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'4.'!$B$3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'4.'!$A$4:$A$20</c:f>
              <c:strCache>
                <c:ptCount val="17"/>
                <c:pt idx="0">
                  <c:v>BW</c:v>
                </c:pt>
                <c:pt idx="1">
                  <c:v>BAV</c:v>
                </c:pt>
                <c:pt idx="2">
                  <c:v>AT</c:v>
                </c:pt>
                <c:pt idx="3">
                  <c:v>DE</c:v>
                </c:pt>
                <c:pt idx="4">
                  <c:v>EU</c:v>
                </c:pt>
                <c:pt idx="5">
                  <c:v>SI</c:v>
                </c:pt>
                <c:pt idx="6">
                  <c:v>CZ</c:v>
                </c:pt>
                <c:pt idx="7">
                  <c:v>HR</c:v>
                </c:pt>
                <c:pt idx="8">
                  <c:v>HU</c:v>
                </c:pt>
                <c:pt idx="9">
                  <c:v>SK</c:v>
                </c:pt>
                <c:pt idx="10">
                  <c:v>RS</c:v>
                </c:pt>
                <c:pt idx="11">
                  <c:v>BG</c:v>
                </c:pt>
                <c:pt idx="12">
                  <c:v>RO</c:v>
                </c:pt>
                <c:pt idx="13">
                  <c:v>MD</c:v>
                </c:pt>
                <c:pt idx="14">
                  <c:v>ME</c:v>
                </c:pt>
                <c:pt idx="15">
                  <c:v>UA</c:v>
                </c:pt>
                <c:pt idx="16">
                  <c:v>BA</c:v>
                </c:pt>
              </c:strCache>
            </c:strRef>
          </c:cat>
          <c:val>
            <c:numRef>
              <c:f>'4.'!$B$4:$B$20</c:f>
              <c:numCache>
                <c:formatCode>General</c:formatCode>
                <c:ptCount val="17"/>
                <c:pt idx="0">
                  <c:v>5.59</c:v>
                </c:pt>
                <c:pt idx="1">
                  <c:v>3.37</c:v>
                </c:pt>
                <c:pt idx="2" formatCode="#\ ##0.##########">
                  <c:v>3.29</c:v>
                </c:pt>
                <c:pt idx="3" formatCode="#\ ##0.##########">
                  <c:v>3.11</c:v>
                </c:pt>
                <c:pt idx="4" formatCode="#\ ##0.##########">
                  <c:v>2.2200000000000002</c:v>
                </c:pt>
                <c:pt idx="5" formatCode="#\ ##0.##########">
                  <c:v>2.13</c:v>
                </c:pt>
                <c:pt idx="6" formatCode="#\ ##0.##########">
                  <c:v>1.83</c:v>
                </c:pt>
                <c:pt idx="7" formatCode="#\ ##0.##########">
                  <c:v>1.39</c:v>
                </c:pt>
                <c:pt idx="8" formatCode="#\ ##0.##########">
                  <c:v>1.39</c:v>
                </c:pt>
                <c:pt idx="9" formatCode="#\ ##0.##########">
                  <c:v>1.04</c:v>
                </c:pt>
                <c:pt idx="10" formatCode="#\ ##0.##########">
                  <c:v>0.88</c:v>
                </c:pt>
                <c:pt idx="11" formatCode="#\ ##0.##########">
                  <c:v>0.79</c:v>
                </c:pt>
                <c:pt idx="12" formatCode="#\ ##0.##########">
                  <c:v>0.52</c:v>
                </c:pt>
                <c:pt idx="13">
                  <c:v>0.37</c:v>
                </c:pt>
                <c:pt idx="14">
                  <c:v>0.36327999999999999</c:v>
                </c:pt>
                <c:pt idx="15">
                  <c:v>0.32</c:v>
                </c:pt>
                <c:pt idx="16">
                  <c:v>0.18743000000000001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E-4281-BEF8-B20B938D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'4.'!$C$3</c:f>
              <c:strCache>
                <c:ptCount val="1"/>
                <c:pt idx="0">
                  <c:v>2017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'4.'!$A$4:$A$20</c:f>
              <c:strCache>
                <c:ptCount val="17"/>
                <c:pt idx="0">
                  <c:v>BW</c:v>
                </c:pt>
                <c:pt idx="1">
                  <c:v>BAV</c:v>
                </c:pt>
                <c:pt idx="2">
                  <c:v>AT</c:v>
                </c:pt>
                <c:pt idx="3">
                  <c:v>DE</c:v>
                </c:pt>
                <c:pt idx="4">
                  <c:v>EU</c:v>
                </c:pt>
                <c:pt idx="5">
                  <c:v>SI</c:v>
                </c:pt>
                <c:pt idx="6">
                  <c:v>CZ</c:v>
                </c:pt>
                <c:pt idx="7">
                  <c:v>HR</c:v>
                </c:pt>
                <c:pt idx="8">
                  <c:v>HU</c:v>
                </c:pt>
                <c:pt idx="9">
                  <c:v>SK</c:v>
                </c:pt>
                <c:pt idx="10">
                  <c:v>RS</c:v>
                </c:pt>
                <c:pt idx="11">
                  <c:v>BG</c:v>
                </c:pt>
                <c:pt idx="12">
                  <c:v>RO</c:v>
                </c:pt>
                <c:pt idx="13">
                  <c:v>MD</c:v>
                </c:pt>
                <c:pt idx="14">
                  <c:v>ME</c:v>
                </c:pt>
                <c:pt idx="15">
                  <c:v>UA</c:v>
                </c:pt>
                <c:pt idx="16">
                  <c:v>BA</c:v>
                </c:pt>
              </c:strCache>
            </c:strRef>
          </c:cat>
          <c:val>
            <c:numRef>
              <c:f>'4.'!$C$4:$C$20</c:f>
              <c:numCache>
                <c:formatCode>#\ ##0.##########</c:formatCode>
                <c:ptCount val="17"/>
                <c:pt idx="0">
                  <c:v>2.99</c:v>
                </c:pt>
                <c:pt idx="1">
                  <c:v>3.08</c:v>
                </c:pt>
                <c:pt idx="2">
                  <c:v>3.07</c:v>
                </c:pt>
                <c:pt idx="3">
                  <c:v>2.99</c:v>
                </c:pt>
                <c:pt idx="4">
                  <c:v>2.14</c:v>
                </c:pt>
                <c:pt idx="5">
                  <c:v>1.88</c:v>
                </c:pt>
                <c:pt idx="6">
                  <c:v>1.75</c:v>
                </c:pt>
                <c:pt idx="7">
                  <c:v>0.84</c:v>
                </c:pt>
                <c:pt idx="8">
                  <c:v>1.31</c:v>
                </c:pt>
                <c:pt idx="9">
                  <c:v>0.88</c:v>
                </c:pt>
                <c:pt idx="10">
                  <c:v>0.84</c:v>
                </c:pt>
                <c:pt idx="11">
                  <c:v>0.74</c:v>
                </c:pt>
                <c:pt idx="12">
                  <c:v>0.51</c:v>
                </c:pt>
                <c:pt idx="13">
                  <c:v>0.26</c:v>
                </c:pt>
                <c:pt idx="14">
                  <c:v>0.35</c:v>
                </c:pt>
                <c:pt idx="15">
                  <c:v>0.45</c:v>
                </c:pt>
                <c:pt idx="16" formatCode="General">
                  <c:v>0.1978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2BE-4281-BEF8-B20B938D4777}"/>
            </c:ext>
          </c:extLst>
        </c:ser>
        <c:ser>
          <c:idx val="2"/>
          <c:order val="2"/>
          <c:tx>
            <c:strRef>
              <c:f>'4.'!$D$3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'4.'!$A$4:$A$20</c:f>
              <c:strCache>
                <c:ptCount val="17"/>
                <c:pt idx="0">
                  <c:v>BW</c:v>
                </c:pt>
                <c:pt idx="1">
                  <c:v>BAV</c:v>
                </c:pt>
                <c:pt idx="2">
                  <c:v>AT</c:v>
                </c:pt>
                <c:pt idx="3">
                  <c:v>DE</c:v>
                </c:pt>
                <c:pt idx="4">
                  <c:v>EU</c:v>
                </c:pt>
                <c:pt idx="5">
                  <c:v>SI</c:v>
                </c:pt>
                <c:pt idx="6">
                  <c:v>CZ</c:v>
                </c:pt>
                <c:pt idx="7">
                  <c:v>HR</c:v>
                </c:pt>
                <c:pt idx="8">
                  <c:v>HU</c:v>
                </c:pt>
                <c:pt idx="9">
                  <c:v>SK</c:v>
                </c:pt>
                <c:pt idx="10">
                  <c:v>RS</c:v>
                </c:pt>
                <c:pt idx="11">
                  <c:v>BG</c:v>
                </c:pt>
                <c:pt idx="12">
                  <c:v>RO</c:v>
                </c:pt>
                <c:pt idx="13">
                  <c:v>MD</c:v>
                </c:pt>
                <c:pt idx="14">
                  <c:v>ME</c:v>
                </c:pt>
                <c:pt idx="15">
                  <c:v>UA</c:v>
                </c:pt>
                <c:pt idx="16">
                  <c:v>BA</c:v>
                </c:pt>
              </c:strCache>
            </c:strRef>
          </c:cat>
          <c:val>
            <c:numRef>
              <c:f>'4.'!$D$4:$D$20</c:f>
              <c:numCache>
                <c:formatCode>General</c:formatCode>
                <c:ptCount val="17"/>
                <c:pt idx="0">
                  <c:v>4.8</c:v>
                </c:pt>
                <c:pt idx="1">
                  <c:v>2.98</c:v>
                </c:pt>
                <c:pt idx="2" formatCode="#\ ##0.##########">
                  <c:v>2.74</c:v>
                </c:pt>
                <c:pt idx="3" formatCode="#\ ##0.##########">
                  <c:v>2.68</c:v>
                </c:pt>
                <c:pt idx="4" formatCode="#\ ##0.##########">
                  <c:v>1.96</c:v>
                </c:pt>
                <c:pt idx="5" formatCode="#\ ##0.##########">
                  <c:v>2.0699999999999998</c:v>
                </c:pt>
                <c:pt idx="6" formatCode="#\ ##0.##########">
                  <c:v>1.31</c:v>
                </c:pt>
                <c:pt idx="7" formatCode="#\ ##0.##########">
                  <c:v>0.73</c:v>
                </c:pt>
                <c:pt idx="8" formatCode="#\ ##0.##########">
                  <c:v>1.1299999999999999</c:v>
                </c:pt>
                <c:pt idx="9" formatCode="#\ ##0.##########">
                  <c:v>0.61</c:v>
                </c:pt>
                <c:pt idx="10" formatCode="#\ ##0.##########">
                  <c:v>0.67</c:v>
                </c:pt>
                <c:pt idx="11" formatCode="#\ ##0.##########">
                  <c:v>0.56000000000000005</c:v>
                </c:pt>
                <c:pt idx="12" formatCode="#\ ##0.##########">
                  <c:v>0.45</c:v>
                </c:pt>
                <c:pt idx="13">
                  <c:v>0.23</c:v>
                </c:pt>
                <c:pt idx="14">
                  <c:v>0.31485000000000002</c:v>
                </c:pt>
                <c:pt idx="15">
                  <c:v>0.8</c:v>
                </c:pt>
                <c:pt idx="16">
                  <c:v>2.1059999999999999E-2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2BE-4281-BEF8-B20B938D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8141694216477769"/>
          <c:h val="5.6706058448195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2012063564357E-2"/>
          <c:y val="3.0672704893449126E-2"/>
          <c:w val="0.92796545593091184"/>
          <c:h val="0.8682950938163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'5.'!$B$3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'5.'!$A$4:$A$19</c:f>
              <c:strCache>
                <c:ptCount val="16"/>
                <c:pt idx="0">
                  <c:v>DE</c:v>
                </c:pt>
                <c:pt idx="1">
                  <c:v>BW</c:v>
                </c:pt>
                <c:pt idx="2">
                  <c:v>BAV</c:v>
                </c:pt>
                <c:pt idx="3">
                  <c:v>AT</c:v>
                </c:pt>
                <c:pt idx="4">
                  <c:v>CZ</c:v>
                </c:pt>
                <c:pt idx="5">
                  <c:v>HU</c:v>
                </c:pt>
                <c:pt idx="6">
                  <c:v>RO</c:v>
                </c:pt>
                <c:pt idx="7">
                  <c:v>SI</c:v>
                </c:pt>
                <c:pt idx="8">
                  <c:v>SK</c:v>
                </c:pt>
                <c:pt idx="9">
                  <c:v>HR</c:v>
                </c:pt>
                <c:pt idx="10">
                  <c:v>BG</c:v>
                </c:pt>
                <c:pt idx="11">
                  <c:v>RS</c:v>
                </c:pt>
                <c:pt idx="12">
                  <c:v>UA</c:v>
                </c:pt>
                <c:pt idx="13">
                  <c:v>BA</c:v>
                </c:pt>
                <c:pt idx="14">
                  <c:v>MD</c:v>
                </c:pt>
                <c:pt idx="15">
                  <c:v>ME</c:v>
                </c:pt>
              </c:strCache>
            </c:strRef>
          </c:cat>
          <c:val>
            <c:numRef>
              <c:f>'5.'!$B$4:$B$19</c:f>
              <c:numCache>
                <c:formatCode>#,##0.00</c:formatCode>
                <c:ptCount val="16"/>
                <c:pt idx="0" formatCode="#,##0">
                  <c:v>129972</c:v>
                </c:pt>
                <c:pt idx="1">
                  <c:v>30354.756000000001</c:v>
                </c:pt>
                <c:pt idx="2">
                  <c:v>22538.637999999999</c:v>
                </c:pt>
                <c:pt idx="3" formatCode="#\ ##0.##########">
                  <c:v>15580.4</c:v>
                </c:pt>
                <c:pt idx="4" formatCode="#\ ##0.##########">
                  <c:v>5819.8630000000003</c:v>
                </c:pt>
                <c:pt idx="5" formatCode="#\ ##0.##########">
                  <c:v>2726.0540000000001</c:v>
                </c:pt>
                <c:pt idx="6" formatCode="#\ ##0.##########">
                  <c:v>1675.569</c:v>
                </c:pt>
                <c:pt idx="7" formatCode="#\ ##0.##########">
                  <c:v>1364.626</c:v>
                </c:pt>
                <c:pt idx="8" formatCode="#\ ##0.##########">
                  <c:v>1279.922</c:v>
                </c:pt>
                <c:pt idx="9" formatCode="#\ ##0.##########">
                  <c:v>1083.028</c:v>
                </c:pt>
                <c:pt idx="10" formatCode="#\ ##0.##########">
                  <c:v>750.32799999999997</c:v>
                </c:pt>
                <c:pt idx="11" formatCode="#\ ##0.##########">
                  <c:v>660.40899999999999</c:v>
                </c:pt>
                <c:pt idx="12" formatCode="#\ ##0.##########">
                  <c:v>489.6</c:v>
                </c:pt>
                <c:pt idx="13" formatCode="#\ ##0.##########">
                  <c:v>43.1</c:v>
                </c:pt>
                <c:pt idx="14" formatCode="#\ ##0.##########">
                  <c:v>34.284999999999997</c:v>
                </c:pt>
                <c:pt idx="15" formatCode="#\ ##0.##########">
                  <c:v>17.98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3-4E22-81C9-9B40AA33B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7853520"/>
        <c:axId val="1247851120"/>
      </c:barChart>
      <c:lineChart>
        <c:grouping val="standard"/>
        <c:varyColors val="0"/>
        <c:ser>
          <c:idx val="1"/>
          <c:order val="1"/>
          <c:tx>
            <c:strRef>
              <c:f>'5.'!$C$3</c:f>
              <c:strCache>
                <c:ptCount val="1"/>
                <c:pt idx="0">
                  <c:v>2017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'5.'!$A$4:$A$19</c:f>
              <c:strCache>
                <c:ptCount val="16"/>
                <c:pt idx="0">
                  <c:v>DE</c:v>
                </c:pt>
                <c:pt idx="1">
                  <c:v>BW</c:v>
                </c:pt>
                <c:pt idx="2">
                  <c:v>BAV</c:v>
                </c:pt>
                <c:pt idx="3">
                  <c:v>AT</c:v>
                </c:pt>
                <c:pt idx="4">
                  <c:v>CZ</c:v>
                </c:pt>
                <c:pt idx="5">
                  <c:v>HU</c:v>
                </c:pt>
                <c:pt idx="6">
                  <c:v>RO</c:v>
                </c:pt>
                <c:pt idx="7">
                  <c:v>SI</c:v>
                </c:pt>
                <c:pt idx="8">
                  <c:v>SK</c:v>
                </c:pt>
                <c:pt idx="9">
                  <c:v>HR</c:v>
                </c:pt>
                <c:pt idx="10">
                  <c:v>BG</c:v>
                </c:pt>
                <c:pt idx="11">
                  <c:v>RS</c:v>
                </c:pt>
                <c:pt idx="12">
                  <c:v>UA</c:v>
                </c:pt>
                <c:pt idx="13">
                  <c:v>BA</c:v>
                </c:pt>
                <c:pt idx="14">
                  <c:v>MD</c:v>
                </c:pt>
                <c:pt idx="15">
                  <c:v>ME</c:v>
                </c:pt>
              </c:strCache>
            </c:strRef>
          </c:cat>
          <c:val>
            <c:numRef>
              <c:f>'5.'!$C$4:$C$19</c:f>
              <c:numCache>
                <c:formatCode>#\ ##0.##########</c:formatCode>
                <c:ptCount val="16"/>
                <c:pt idx="0">
                  <c:v>99553.615999999995</c:v>
                </c:pt>
                <c:pt idx="1">
                  <c:v>27895.324000000001</c:v>
                </c:pt>
                <c:pt idx="2">
                  <c:v>18684.253000000001</c:v>
                </c:pt>
                <c:pt idx="3">
                  <c:v>11289.781000000001</c:v>
                </c:pt>
                <c:pt idx="4">
                  <c:v>3433.337</c:v>
                </c:pt>
                <c:pt idx="5">
                  <c:v>1672.9449999999999</c:v>
                </c:pt>
                <c:pt idx="6">
                  <c:v>944.90599999999995</c:v>
                </c:pt>
                <c:pt idx="7">
                  <c:v>802.29100000000005</c:v>
                </c:pt>
                <c:pt idx="8">
                  <c:v>748.95500000000004</c:v>
                </c:pt>
                <c:pt idx="9">
                  <c:v>423.51600000000002</c:v>
                </c:pt>
                <c:pt idx="10">
                  <c:v>388.70699999999999</c:v>
                </c:pt>
                <c:pt idx="11">
                  <c:v>342.279</c:v>
                </c:pt>
                <c:pt idx="12">
                  <c:v>445.18823829664331</c:v>
                </c:pt>
                <c:pt idx="13">
                  <c:v>34.765000000000001</c:v>
                </c:pt>
                <c:pt idx="14">
                  <c:v>21.812782030765682</c:v>
                </c:pt>
                <c:pt idx="15">
                  <c:v>15.003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3-4E22-81C9-9B40AA33B89E}"/>
            </c:ext>
          </c:extLst>
        </c:ser>
        <c:ser>
          <c:idx val="2"/>
          <c:order val="2"/>
          <c:tx>
            <c:strRef>
              <c:f>'5.'!$D$3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'5.'!$A$4:$A$19</c:f>
              <c:strCache>
                <c:ptCount val="16"/>
                <c:pt idx="0">
                  <c:v>DE</c:v>
                </c:pt>
                <c:pt idx="1">
                  <c:v>BW</c:v>
                </c:pt>
                <c:pt idx="2">
                  <c:v>BAV</c:v>
                </c:pt>
                <c:pt idx="3">
                  <c:v>AT</c:v>
                </c:pt>
                <c:pt idx="4">
                  <c:v>CZ</c:v>
                </c:pt>
                <c:pt idx="5">
                  <c:v>HU</c:v>
                </c:pt>
                <c:pt idx="6">
                  <c:v>RO</c:v>
                </c:pt>
                <c:pt idx="7">
                  <c:v>SI</c:v>
                </c:pt>
                <c:pt idx="8">
                  <c:v>SK</c:v>
                </c:pt>
                <c:pt idx="9">
                  <c:v>HR</c:v>
                </c:pt>
                <c:pt idx="10">
                  <c:v>BG</c:v>
                </c:pt>
                <c:pt idx="11">
                  <c:v>RS</c:v>
                </c:pt>
                <c:pt idx="12">
                  <c:v>UA</c:v>
                </c:pt>
                <c:pt idx="13">
                  <c:v>BA</c:v>
                </c:pt>
                <c:pt idx="14">
                  <c:v>MD</c:v>
                </c:pt>
                <c:pt idx="15">
                  <c:v>ME</c:v>
                </c:pt>
              </c:strCache>
            </c:strRef>
          </c:cat>
          <c:val>
            <c:numRef>
              <c:f>'5.'!$D$4:$D$19</c:f>
              <c:numCache>
                <c:formatCode>#,##0.00</c:formatCode>
                <c:ptCount val="16"/>
                <c:pt idx="0" formatCode="#\ ##0.##########">
                  <c:v>70014.207999999999</c:v>
                </c:pt>
                <c:pt idx="1">
                  <c:v>19458.393</c:v>
                </c:pt>
                <c:pt idx="2">
                  <c:v>14396.726000000001</c:v>
                </c:pt>
                <c:pt idx="3" formatCode="#\ ##0.##########">
                  <c:v>8066.44</c:v>
                </c:pt>
                <c:pt idx="4" formatCode="#\ ##0.##########">
                  <c:v>2095.1419999999998</c:v>
                </c:pt>
                <c:pt idx="5" formatCode="#\ ##0.##########">
                  <c:v>1126.0730000000001</c:v>
                </c:pt>
                <c:pt idx="6" formatCode="#\ ##0.##########">
                  <c:v>572.971</c:v>
                </c:pt>
                <c:pt idx="7" formatCode="#\ ##0.##########">
                  <c:v>745.94200000000001</c:v>
                </c:pt>
                <c:pt idx="8" formatCode="#\ ##0.##########">
                  <c:v>416.36900000000003</c:v>
                </c:pt>
                <c:pt idx="9" formatCode="#\ ##0.##########">
                  <c:v>335.14400000000001</c:v>
                </c:pt>
                <c:pt idx="10" formatCode="#\ ##0.##########">
                  <c:v>215.57</c:v>
                </c:pt>
                <c:pt idx="11" formatCode="#\ ##0.##########">
                  <c:v>221.541</c:v>
                </c:pt>
                <c:pt idx="12">
                  <c:v>852.38515263237196</c:v>
                </c:pt>
                <c:pt idx="13" formatCode="#\ ##0.##########">
                  <c:v>35.575000000000003</c:v>
                </c:pt>
                <c:pt idx="14" formatCode="General">
                  <c:v>19.330227781241973</c:v>
                </c:pt>
                <c:pt idx="15" formatCode="#\ ##0.##########">
                  <c:v>10.279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3-4E22-81C9-9B40AA33B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53520"/>
        <c:axId val="1247851120"/>
      </c:lineChart>
      <c:catAx>
        <c:axId val="1247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1120"/>
        <c:crosses val="autoZero"/>
        <c:auto val="1"/>
        <c:lblAlgn val="ctr"/>
        <c:lblOffset val="100"/>
        <c:noMultiLvlLbl val="0"/>
      </c:catAx>
      <c:valAx>
        <c:axId val="12478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4785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14408543759614"/>
          <c:y val="5.7859655578677727E-2"/>
          <c:w val="0.28141694216477769"/>
          <c:h val="5.6706058448195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D9-4C8E-8281-804DAFAC03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D9-4C8E-8281-804DAFAC03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D9-4C8E-8281-804DAFAC03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D9-4C8E-8281-804DAFAC03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3D9-4C8E-8281-804DAFAC03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3D9-4C8E-8281-804DAFAC03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3D9-4C8E-8281-804DAFAC032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3D9-4C8E-8281-804DAFAC032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3D9-4C8E-8281-804DAFAC032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3D9-4C8E-8281-804DAFAC032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3D9-4C8E-8281-804DAFAC032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3D9-4C8E-8281-804DAFAC032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3D9-4C8E-8281-804DAFAC032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3D9-4C8E-8281-804DAFAC03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'5.'!$A$4:$A$19</c15:sqref>
                  </c15:fullRef>
                </c:ext>
              </c:extLst>
              <c:f>('5.'!$A$4,'5.'!$A$7:$A$19)</c:f>
              <c:strCache>
                <c:ptCount val="14"/>
                <c:pt idx="0">
                  <c:v>DE</c:v>
                </c:pt>
                <c:pt idx="1">
                  <c:v>AT</c:v>
                </c:pt>
                <c:pt idx="2">
                  <c:v>CZ</c:v>
                </c:pt>
                <c:pt idx="3">
                  <c:v>HU</c:v>
                </c:pt>
                <c:pt idx="4">
                  <c:v>RO</c:v>
                </c:pt>
                <c:pt idx="5">
                  <c:v>SI</c:v>
                </c:pt>
                <c:pt idx="6">
                  <c:v>SK</c:v>
                </c:pt>
                <c:pt idx="7">
                  <c:v>HR</c:v>
                </c:pt>
                <c:pt idx="8">
                  <c:v>BG</c:v>
                </c:pt>
                <c:pt idx="9">
                  <c:v>RS</c:v>
                </c:pt>
                <c:pt idx="10">
                  <c:v>UA</c:v>
                </c:pt>
                <c:pt idx="11">
                  <c:v>BA</c:v>
                </c:pt>
                <c:pt idx="12">
                  <c:v>MD</c:v>
                </c:pt>
                <c:pt idx="13">
                  <c:v>ME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'5.'!$B$4:$B$19</c15:sqref>
                  </c15:fullRef>
                </c:ext>
              </c:extLst>
              <c:f>('5.'!$B$4,'5.'!$B$7:$B$19)</c:f>
              <c:numCache>
                <c:formatCode>#,##0.00</c:formatCode>
                <c:ptCount val="14"/>
                <c:pt idx="0" formatCode="#,##0">
                  <c:v>129972</c:v>
                </c:pt>
                <c:pt idx="1" formatCode="#\ ##0.##########">
                  <c:v>15580.4</c:v>
                </c:pt>
                <c:pt idx="2" formatCode="#\ ##0.##########">
                  <c:v>5819.8630000000003</c:v>
                </c:pt>
                <c:pt idx="3" formatCode="#\ ##0.##########">
                  <c:v>2726.0540000000001</c:v>
                </c:pt>
                <c:pt idx="4" formatCode="#\ ##0.##########">
                  <c:v>1675.569</c:v>
                </c:pt>
                <c:pt idx="5" formatCode="#\ ##0.##########">
                  <c:v>1364.626</c:v>
                </c:pt>
                <c:pt idx="6" formatCode="#\ ##0.##########">
                  <c:v>1279.922</c:v>
                </c:pt>
                <c:pt idx="7" formatCode="#\ ##0.##########">
                  <c:v>1083.028</c:v>
                </c:pt>
                <c:pt idx="8" formatCode="#\ ##0.##########">
                  <c:v>750.32799999999997</c:v>
                </c:pt>
                <c:pt idx="9" formatCode="#\ ##0.##########">
                  <c:v>660.40899999999999</c:v>
                </c:pt>
                <c:pt idx="10" formatCode="#\ ##0.##########">
                  <c:v>489.6</c:v>
                </c:pt>
                <c:pt idx="11" formatCode="#\ ##0.##########">
                  <c:v>43.1</c:v>
                </c:pt>
                <c:pt idx="12" formatCode="#\ ##0.##########">
                  <c:v>34.284999999999997</c:v>
                </c:pt>
                <c:pt idx="13" formatCode="#\ ##0.##########">
                  <c:v>17.98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F243-4060-A942-39C7080B0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D5-46D0-B3E9-04334FF579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D5-46D0-B3E9-04334FF579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D5-46D0-B3E9-04334FF579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D5-46D0-B3E9-04334FF579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D5-46D0-B3E9-04334FF579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D5-46D0-B3E9-04334FF5796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D5-46D0-B3E9-04334FF5796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D5-46D0-B3E9-04334FF5796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FD5-46D0-B3E9-04334FF5796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FD5-46D0-B3E9-04334FF5796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FD5-46D0-B3E9-04334FF5796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FD5-46D0-B3E9-04334FF5796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FD5-46D0-B3E9-04334FF579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'5.'!$A$4:$A$19</c15:sqref>
                  </c15:fullRef>
                </c:ext>
              </c:extLst>
              <c:f>'5.'!$A$7:$A$19</c:f>
              <c:strCache>
                <c:ptCount val="13"/>
                <c:pt idx="0">
                  <c:v>AT</c:v>
                </c:pt>
                <c:pt idx="1">
                  <c:v>CZ</c:v>
                </c:pt>
                <c:pt idx="2">
                  <c:v>HU</c:v>
                </c:pt>
                <c:pt idx="3">
                  <c:v>RO</c:v>
                </c:pt>
                <c:pt idx="4">
                  <c:v>SI</c:v>
                </c:pt>
                <c:pt idx="5">
                  <c:v>SK</c:v>
                </c:pt>
                <c:pt idx="6">
                  <c:v>HR</c:v>
                </c:pt>
                <c:pt idx="7">
                  <c:v>BG</c:v>
                </c:pt>
                <c:pt idx="8">
                  <c:v>RS</c:v>
                </c:pt>
                <c:pt idx="9">
                  <c:v>UA</c:v>
                </c:pt>
                <c:pt idx="10">
                  <c:v>BA</c:v>
                </c:pt>
                <c:pt idx="11">
                  <c:v>MD</c:v>
                </c:pt>
                <c:pt idx="12">
                  <c:v>ME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'5.'!$B$4:$B$19</c15:sqref>
                  </c15:fullRef>
                </c:ext>
              </c:extLst>
              <c:f>'5.'!$B$7:$B$19</c:f>
              <c:numCache>
                <c:formatCode>#,##0.00</c:formatCode>
                <c:ptCount val="13"/>
                <c:pt idx="0" formatCode="#\ ##0.##########">
                  <c:v>15580.4</c:v>
                </c:pt>
                <c:pt idx="1" formatCode="#\ ##0.##########">
                  <c:v>5819.8630000000003</c:v>
                </c:pt>
                <c:pt idx="2" formatCode="#\ ##0.##########">
                  <c:v>2726.0540000000001</c:v>
                </c:pt>
                <c:pt idx="3" formatCode="#\ ##0.##########">
                  <c:v>1675.569</c:v>
                </c:pt>
                <c:pt idx="4" formatCode="#\ ##0.##########">
                  <c:v>1364.626</c:v>
                </c:pt>
                <c:pt idx="5" formatCode="#\ ##0.##########">
                  <c:v>1279.922</c:v>
                </c:pt>
                <c:pt idx="6" formatCode="#\ ##0.##########">
                  <c:v>1083.028</c:v>
                </c:pt>
                <c:pt idx="7" formatCode="#\ ##0.##########">
                  <c:v>750.32799999999997</c:v>
                </c:pt>
                <c:pt idx="8" formatCode="#\ ##0.##########">
                  <c:v>660.40899999999999</c:v>
                </c:pt>
                <c:pt idx="9" formatCode="#\ ##0.##########">
                  <c:v>489.6</c:v>
                </c:pt>
                <c:pt idx="10" formatCode="#\ ##0.##########">
                  <c:v>43.1</c:v>
                </c:pt>
                <c:pt idx="11" formatCode="#\ ##0.##########">
                  <c:v>34.284999999999997</c:v>
                </c:pt>
                <c:pt idx="12" formatCode="#\ ##0.##########">
                  <c:v>17.98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'5.'!$B$4</c15:sqref>
                  <c15:spPr xmlns:c15="http://schemas.microsoft.com/office/drawing/2012/chart"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C-AFD5-46D0-B3E9-04334FF5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32321741032371E-2"/>
          <c:y val="3.8144771558690387E-2"/>
          <c:w val="0.93237122703412079"/>
          <c:h val="0.80236366520740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'6.'!$B$4:$B$16</c:f>
              <c:strCache>
                <c:ptCount val="13"/>
                <c:pt idx="0">
                  <c:v>DE</c:v>
                </c:pt>
                <c:pt idx="1">
                  <c:v>AT</c:v>
                </c:pt>
                <c:pt idx="2">
                  <c:v>EU</c:v>
                </c:pt>
                <c:pt idx="3">
                  <c:v>SI</c:v>
                </c:pt>
                <c:pt idx="4">
                  <c:v>CZ</c:v>
                </c:pt>
                <c:pt idx="5">
                  <c:v>HU</c:v>
                </c:pt>
                <c:pt idx="6">
                  <c:v>HR</c:v>
                </c:pt>
                <c:pt idx="7">
                  <c:v>SK</c:v>
                </c:pt>
                <c:pt idx="8">
                  <c:v>BG</c:v>
                </c:pt>
                <c:pt idx="9">
                  <c:v>RO</c:v>
                </c:pt>
                <c:pt idx="10">
                  <c:v>ME</c:v>
                </c:pt>
                <c:pt idx="11">
                  <c:v>BA</c:v>
                </c:pt>
                <c:pt idx="12">
                  <c:v>RS</c:v>
                </c:pt>
              </c:strCache>
            </c:strRef>
          </c:cat>
          <c:val>
            <c:numRef>
              <c:f>'6.'!$C$4:$C$16</c:f>
              <c:numCache>
                <c:formatCode>#\ ##0.##########</c:formatCode>
                <c:ptCount val="13"/>
                <c:pt idx="0">
                  <c:v>1.93</c:v>
                </c:pt>
                <c:pt idx="1">
                  <c:v>1.68</c:v>
                </c:pt>
                <c:pt idx="2">
                  <c:v>1.29</c:v>
                </c:pt>
                <c:pt idx="3">
                  <c:v>0.93</c:v>
                </c:pt>
                <c:pt idx="4">
                  <c:v>0.69</c:v>
                </c:pt>
                <c:pt idx="5">
                  <c:v>0.62</c:v>
                </c:pt>
                <c:pt idx="6">
                  <c:v>0.56999999999999995</c:v>
                </c:pt>
                <c:pt idx="7">
                  <c:v>0.46</c:v>
                </c:pt>
                <c:pt idx="8">
                  <c:v>0.26</c:v>
                </c:pt>
                <c:pt idx="9">
                  <c:v>0.26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C-4D99-9FAF-4924CE236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553984"/>
        <c:axId val="755544864"/>
      </c:barChart>
      <c:lineChart>
        <c:grouping val="standard"/>
        <c:varyColors val="0"/>
        <c:ser>
          <c:idx val="1"/>
          <c:order val="1"/>
          <c:tx>
            <c:strRef>
              <c:f>'6.'!$D$3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'6.'!$B$4:$B$16</c:f>
              <c:strCache>
                <c:ptCount val="13"/>
                <c:pt idx="0">
                  <c:v>DE</c:v>
                </c:pt>
                <c:pt idx="1">
                  <c:v>AT</c:v>
                </c:pt>
                <c:pt idx="2">
                  <c:v>EU</c:v>
                </c:pt>
                <c:pt idx="3">
                  <c:v>SI</c:v>
                </c:pt>
                <c:pt idx="4">
                  <c:v>CZ</c:v>
                </c:pt>
                <c:pt idx="5">
                  <c:v>HU</c:v>
                </c:pt>
                <c:pt idx="6">
                  <c:v>HR</c:v>
                </c:pt>
                <c:pt idx="7">
                  <c:v>SK</c:v>
                </c:pt>
                <c:pt idx="8">
                  <c:v>BG</c:v>
                </c:pt>
                <c:pt idx="9">
                  <c:v>RO</c:v>
                </c:pt>
                <c:pt idx="10">
                  <c:v>ME</c:v>
                </c:pt>
                <c:pt idx="11">
                  <c:v>BA</c:v>
                </c:pt>
                <c:pt idx="12">
                  <c:v>RS</c:v>
                </c:pt>
              </c:strCache>
            </c:strRef>
          </c:cat>
          <c:val>
            <c:numRef>
              <c:f>'6.'!$D$4:$D$16</c:f>
              <c:numCache>
                <c:formatCode>#\ ##0.##########</c:formatCode>
                <c:ptCount val="13"/>
                <c:pt idx="0">
                  <c:v>1.98</c:v>
                </c:pt>
                <c:pt idx="1">
                  <c:v>1.68</c:v>
                </c:pt>
                <c:pt idx="2">
                  <c:v>1.26</c:v>
                </c:pt>
                <c:pt idx="3">
                  <c:v>1.19</c:v>
                </c:pt>
                <c:pt idx="4">
                  <c:v>0.69</c:v>
                </c:pt>
                <c:pt idx="5">
                  <c:v>0.69</c:v>
                </c:pt>
                <c:pt idx="6">
                  <c:v>0.36</c:v>
                </c:pt>
                <c:pt idx="7">
                  <c:v>0.43</c:v>
                </c:pt>
                <c:pt idx="8">
                  <c:v>0.32</c:v>
                </c:pt>
                <c:pt idx="9">
                  <c:v>0.28000000000000003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C-4D99-9FAF-4924CE2361FD}"/>
            </c:ext>
          </c:extLst>
        </c:ser>
        <c:ser>
          <c:idx val="2"/>
          <c:order val="2"/>
          <c:tx>
            <c:strRef>
              <c:f>'6.'!$E$3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'6.'!$B$4:$B$16</c:f>
              <c:strCache>
                <c:ptCount val="13"/>
                <c:pt idx="0">
                  <c:v>DE</c:v>
                </c:pt>
                <c:pt idx="1">
                  <c:v>AT</c:v>
                </c:pt>
                <c:pt idx="2">
                  <c:v>EU</c:v>
                </c:pt>
                <c:pt idx="3">
                  <c:v>SI</c:v>
                </c:pt>
                <c:pt idx="4">
                  <c:v>CZ</c:v>
                </c:pt>
                <c:pt idx="5">
                  <c:v>HU</c:v>
                </c:pt>
                <c:pt idx="6">
                  <c:v>HR</c:v>
                </c:pt>
                <c:pt idx="7">
                  <c:v>SK</c:v>
                </c:pt>
                <c:pt idx="8">
                  <c:v>BG</c:v>
                </c:pt>
                <c:pt idx="9">
                  <c:v>RO</c:v>
                </c:pt>
                <c:pt idx="10">
                  <c:v>ME</c:v>
                </c:pt>
                <c:pt idx="11">
                  <c:v>BA</c:v>
                </c:pt>
                <c:pt idx="12">
                  <c:v>RS</c:v>
                </c:pt>
              </c:strCache>
            </c:strRef>
          </c:cat>
          <c:val>
            <c:numRef>
              <c:f>'6.'!$E$4:$E$16</c:f>
              <c:numCache>
                <c:formatCode>#\ ##0.##########</c:formatCode>
                <c:ptCount val="13"/>
                <c:pt idx="0">
                  <c:v>1.75</c:v>
                </c:pt>
                <c:pt idx="1">
                  <c:v>1.24</c:v>
                </c:pt>
                <c:pt idx="2">
                  <c:v>1.08</c:v>
                </c:pt>
                <c:pt idx="3">
                  <c:v>1.21</c:v>
                </c:pt>
                <c:pt idx="4">
                  <c:v>0.54</c:v>
                </c:pt>
                <c:pt idx="5">
                  <c:v>0.54</c:v>
                </c:pt>
                <c:pt idx="6">
                  <c:v>0.28000000000000003</c:v>
                </c:pt>
                <c:pt idx="7">
                  <c:v>0.21</c:v>
                </c:pt>
                <c:pt idx="8">
                  <c:v>0.09</c:v>
                </c:pt>
                <c:pt idx="9">
                  <c:v>0.14000000000000001</c:v>
                </c:pt>
                <c:pt idx="10">
                  <c:v>0.11</c:v>
                </c:pt>
                <c:pt idx="11">
                  <c:v>0.05</c:v>
                </c:pt>
                <c:pt idx="12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C-4D99-9FAF-4924CE236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553984"/>
        <c:axId val="755544864"/>
      </c:lineChart>
      <c:catAx>
        <c:axId val="75555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5544864"/>
        <c:crosses val="autoZero"/>
        <c:auto val="1"/>
        <c:lblAlgn val="ctr"/>
        <c:lblOffset val="100"/>
        <c:noMultiLvlLbl val="0"/>
      </c:catAx>
      <c:valAx>
        <c:axId val="75554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555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474341097987753"/>
          <c:y val="7.8023123322292096E-2"/>
          <c:w val="0.17579081911636046"/>
          <c:h val="5.8517956849170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32321741032371E-2"/>
          <c:y val="3.8144771558690387E-2"/>
          <c:w val="0.93237122703412079"/>
          <c:h val="0.80236366520740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'7.'!$B$4:$B$17</c:f>
              <c:strCache>
                <c:ptCount val="14"/>
                <c:pt idx="0">
                  <c:v>BG</c:v>
                </c:pt>
                <c:pt idx="1">
                  <c:v>DE</c:v>
                </c:pt>
                <c:pt idx="2">
                  <c:v>HR</c:v>
                </c:pt>
                <c:pt idx="3">
                  <c:v>SI</c:v>
                </c:pt>
                <c:pt idx="4">
                  <c:v>MD</c:v>
                </c:pt>
                <c:pt idx="5">
                  <c:v>RO</c:v>
                </c:pt>
                <c:pt idx="6">
                  <c:v>CZ</c:v>
                </c:pt>
                <c:pt idx="7">
                  <c:v>UA</c:v>
                </c:pt>
                <c:pt idx="8">
                  <c:v>AT</c:v>
                </c:pt>
                <c:pt idx="9">
                  <c:v>SK</c:v>
                </c:pt>
                <c:pt idx="10">
                  <c:v>ME</c:v>
                </c:pt>
                <c:pt idx="11">
                  <c:v>BA</c:v>
                </c:pt>
                <c:pt idx="12">
                  <c:v>HU</c:v>
                </c:pt>
                <c:pt idx="13">
                  <c:v>RS</c:v>
                </c:pt>
              </c:strCache>
            </c:strRef>
          </c:cat>
          <c:val>
            <c:numRef>
              <c:f>'7.'!$C$4:$C$17</c:f>
              <c:numCache>
                <c:formatCode>General</c:formatCode>
                <c:ptCount val="14"/>
                <c:pt idx="0">
                  <c:v>53.774990081787109</c:v>
                </c:pt>
                <c:pt idx="1">
                  <c:v>47.157798767089837</c:v>
                </c:pt>
                <c:pt idx="2">
                  <c:v>46.700401306152337</c:v>
                </c:pt>
                <c:pt idx="3">
                  <c:v>46.378341674804688</c:v>
                </c:pt>
                <c:pt idx="4">
                  <c:v>43.160800933837891</c:v>
                </c:pt>
                <c:pt idx="5">
                  <c:v>42.900100708007813</c:v>
                </c:pt>
                <c:pt idx="6">
                  <c:v>42.668258666992188</c:v>
                </c:pt>
                <c:pt idx="7">
                  <c:v>37.529239654541023</c:v>
                </c:pt>
                <c:pt idx="8">
                  <c:v>37.214111328125</c:v>
                </c:pt>
                <c:pt idx="9">
                  <c:v>36.284770965576172</c:v>
                </c:pt>
                <c:pt idx="10">
                  <c:v>35.088390350341797</c:v>
                </c:pt>
                <c:pt idx="11">
                  <c:v>33.963508605957031</c:v>
                </c:pt>
                <c:pt idx="12">
                  <c:v>32.122718811035163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2-4B9C-A548-230560542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553984"/>
        <c:axId val="755544864"/>
      </c:barChart>
      <c:lineChart>
        <c:grouping val="standard"/>
        <c:varyColors val="0"/>
        <c:ser>
          <c:idx val="1"/>
          <c:order val="1"/>
          <c:tx>
            <c:strRef>
              <c:f>'7.'!$D$3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'7.'!$B$4:$B$17</c:f>
              <c:strCache>
                <c:ptCount val="14"/>
                <c:pt idx="0">
                  <c:v>BG</c:v>
                </c:pt>
                <c:pt idx="1">
                  <c:v>DE</c:v>
                </c:pt>
                <c:pt idx="2">
                  <c:v>HR</c:v>
                </c:pt>
                <c:pt idx="3">
                  <c:v>SI</c:v>
                </c:pt>
                <c:pt idx="4">
                  <c:v>MD</c:v>
                </c:pt>
                <c:pt idx="5">
                  <c:v>RO</c:v>
                </c:pt>
                <c:pt idx="6">
                  <c:v>CZ</c:v>
                </c:pt>
                <c:pt idx="7">
                  <c:v>UA</c:v>
                </c:pt>
                <c:pt idx="8">
                  <c:v>AT</c:v>
                </c:pt>
                <c:pt idx="9">
                  <c:v>SK</c:v>
                </c:pt>
                <c:pt idx="10">
                  <c:v>ME</c:v>
                </c:pt>
                <c:pt idx="11">
                  <c:v>BA</c:v>
                </c:pt>
                <c:pt idx="12">
                  <c:v>HU</c:v>
                </c:pt>
                <c:pt idx="13">
                  <c:v>RS</c:v>
                </c:pt>
              </c:strCache>
            </c:strRef>
          </c:cat>
          <c:val>
            <c:numRef>
              <c:f>'7.'!$D$4:$D$17</c:f>
              <c:numCache>
                <c:formatCode>General</c:formatCode>
                <c:ptCount val="14"/>
                <c:pt idx="0">
                  <c:v>52.637859344482422</c:v>
                </c:pt>
                <c:pt idx="1">
                  <c:v>42.056610107421882</c:v>
                </c:pt>
                <c:pt idx="2">
                  <c:v>46.109310150146477</c:v>
                </c:pt>
                <c:pt idx="3">
                  <c:v>46.968368530273438</c:v>
                </c:pt>
                <c:pt idx="4">
                  <c:v>41.139141082763672</c:v>
                </c:pt>
                <c:pt idx="5">
                  <c:v>37.953788757324219</c:v>
                </c:pt>
                <c:pt idx="6">
                  <c:v>42.381561279296882</c:v>
                </c:pt>
                <c:pt idx="7">
                  <c:v>27.28904914855957</c:v>
                </c:pt>
                <c:pt idx="8">
                  <c:v>32.873710632324219</c:v>
                </c:pt>
                <c:pt idx="9">
                  <c:v>36.439689636230469</c:v>
                </c:pt>
                <c:pt idx="10">
                  <c:v>38.214641571044922</c:v>
                </c:pt>
                <c:pt idx="11">
                  <c:v>30.492229461669918</c:v>
                </c:pt>
                <c:pt idx="12">
                  <c:v>29.739789962768551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2-4B9C-A548-230560542AE6}"/>
            </c:ext>
          </c:extLst>
        </c:ser>
        <c:ser>
          <c:idx val="2"/>
          <c:order val="2"/>
          <c:tx>
            <c:strRef>
              <c:f>'7.'!$E$3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'7.'!$B$4:$B$17</c:f>
              <c:strCache>
                <c:ptCount val="14"/>
                <c:pt idx="0">
                  <c:v>BG</c:v>
                </c:pt>
                <c:pt idx="1">
                  <c:v>DE</c:v>
                </c:pt>
                <c:pt idx="2">
                  <c:v>HR</c:v>
                </c:pt>
                <c:pt idx="3">
                  <c:v>SI</c:v>
                </c:pt>
                <c:pt idx="4">
                  <c:v>MD</c:v>
                </c:pt>
                <c:pt idx="5">
                  <c:v>RO</c:v>
                </c:pt>
                <c:pt idx="6">
                  <c:v>CZ</c:v>
                </c:pt>
                <c:pt idx="7">
                  <c:v>UA</c:v>
                </c:pt>
                <c:pt idx="8">
                  <c:v>AT</c:v>
                </c:pt>
                <c:pt idx="9">
                  <c:v>SK</c:v>
                </c:pt>
                <c:pt idx="10">
                  <c:v>ME</c:v>
                </c:pt>
                <c:pt idx="11">
                  <c:v>BA</c:v>
                </c:pt>
                <c:pt idx="12">
                  <c:v>HU</c:v>
                </c:pt>
                <c:pt idx="13">
                  <c:v>RS</c:v>
                </c:pt>
              </c:strCache>
            </c:strRef>
          </c:cat>
          <c:val>
            <c:numRef>
              <c:f>'7.'!$E$4:$E$17</c:f>
              <c:numCache>
                <c:formatCode>General</c:formatCode>
                <c:ptCount val="14"/>
                <c:pt idx="0">
                  <c:v>29.42793083190918</c:v>
                </c:pt>
                <c:pt idx="1">
                  <c:v>29.502689361572269</c:v>
                </c:pt>
                <c:pt idx="2">
                  <c:v>41.658050537109382</c:v>
                </c:pt>
                <c:pt idx="3">
                  <c:v>35.580551147460938</c:v>
                </c:pt>
                <c:pt idx="4">
                  <c:v>40.365371704101563</c:v>
                </c:pt>
                <c:pt idx="5">
                  <c:v>65.077110290527344</c:v>
                </c:pt>
                <c:pt idx="6">
                  <c:v>42.849739074707031</c:v>
                </c:pt>
                <c:pt idx="8">
                  <c:v>37.773159027099609</c:v>
                </c:pt>
                <c:pt idx="9">
                  <c:v>49.739040374755859</c:v>
                </c:pt>
                <c:pt idx="11">
                  <c:v>28.239849090576168</c:v>
                </c:pt>
                <c:pt idx="12">
                  <c:v>38.680568695068359</c:v>
                </c:pt>
                <c:pt idx="13">
                  <c:v>31.563510894775391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2-4B9C-A548-230560542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553984"/>
        <c:axId val="755544864"/>
      </c:lineChart>
      <c:catAx>
        <c:axId val="75555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5544864"/>
        <c:crosses val="autoZero"/>
        <c:auto val="1"/>
        <c:lblAlgn val="ctr"/>
        <c:lblOffset val="100"/>
        <c:noMultiLvlLbl val="0"/>
      </c:catAx>
      <c:valAx>
        <c:axId val="75554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555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841097987753"/>
          <c:y val="8.4952604501712978E-2"/>
          <c:w val="0.17579081911636046"/>
          <c:h val="5.8517956849170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292100</xdr:colOff>
      <xdr:row>4</xdr:row>
      <xdr:rowOff>115886</xdr:rowOff>
    </xdr:from>
    <xdr:to>
      <xdr:col>21</xdr:col>
      <xdr:colOff>323850</xdr:colOff>
      <xdr:row>29</xdr:row>
      <xdr:rowOff>142874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A224EF8-F907-63B0-0EB0-A3AF42911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24</xdr:col>
      <xdr:colOff>27517</xdr:colOff>
      <xdr:row>19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7FF59C5-990D-4879-9EE0-F25AB53D0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520700</xdr:colOff>
      <xdr:row>0</xdr:row>
      <xdr:rowOff>104775</xdr:rowOff>
    </xdr:from>
    <xdr:to>
      <xdr:col>22</xdr:col>
      <xdr:colOff>551392</xdr:colOff>
      <xdr:row>19</xdr:row>
      <xdr:rowOff>168275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EE2D282-1852-4248-8EE2-B86A5B757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329405</xdr:colOff>
      <xdr:row>3</xdr:row>
      <xdr:rowOff>27781</xdr:rowOff>
    </xdr:from>
    <xdr:to>
      <xdr:col>18</xdr:col>
      <xdr:colOff>475191</xdr:colOff>
      <xdr:row>20</xdr:row>
      <xdr:rowOff>173037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B5E28E1-83D4-4C56-8CF6-741E4F58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23</xdr:col>
      <xdr:colOff>27517</xdr:colOff>
      <xdr:row>25</xdr:row>
      <xdr:rowOff>23812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ED4324DA-FAEF-4032-A48E-775345AFF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698499</xdr:colOff>
      <xdr:row>2</xdr:row>
      <xdr:rowOff>66675</xdr:rowOff>
    </xdr:from>
    <xdr:to>
      <xdr:col>18</xdr:col>
      <xdr:colOff>456141</xdr:colOff>
      <xdr:row>25</xdr:row>
      <xdr:rowOff>90487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636C99B-D45B-4E0C-85FF-8B8528A22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23</xdr:col>
      <xdr:colOff>28575</xdr:colOff>
      <xdr:row>26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0A10624-0418-44C6-B67A-3885C1E86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595312</xdr:colOff>
      <xdr:row>29</xdr:row>
      <xdr:rowOff>0</xdr:rowOff>
    </xdr:from>
    <xdr:to>
      <xdr:col>23</xdr:col>
      <xdr:colOff>25400</xdr:colOff>
      <xdr:row>45</xdr:row>
      <xdr:rowOff>15875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6E29F9D-9C0A-4F0F-B734-2DAFF768F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</xdr:row>
      <xdr:rowOff>171450</xdr:rowOff>
    </xdr:from>
    <xdr:to>
      <xdr:col>27</xdr:col>
      <xdr:colOff>76200</xdr:colOff>
      <xdr:row>26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7FE5549-894D-45A9-9217-21B8D0B7D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32</xdr:col>
      <xdr:colOff>31750</xdr:colOff>
      <xdr:row>25</xdr:row>
      <xdr:rowOff>149225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A6C7B84-81CD-411A-B218-52A01158A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11</xdr:col>
      <xdr:colOff>468842</xdr:colOff>
      <xdr:row>19</xdr:row>
      <xdr:rowOff>141287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1816593-BF8E-4181-9F35-2A61E66E2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24</xdr:col>
      <xdr:colOff>28575</xdr:colOff>
      <xdr:row>26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B7B5043-9A21-4286-8F71-53B0A078A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292100</xdr:colOff>
      <xdr:row>3</xdr:row>
      <xdr:rowOff>3174</xdr:rowOff>
    </xdr:from>
    <xdr:to>
      <xdr:col>21</xdr:col>
      <xdr:colOff>323850</xdr:colOff>
      <xdr:row>23</xdr:row>
      <xdr:rowOff>171450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3E0866B-10B5-4B24-A937-17E49AAD5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139700</xdr:rowOff>
    </xdr:from>
    <xdr:to>
      <xdr:col>12</xdr:col>
      <xdr:colOff>579967</xdr:colOff>
      <xdr:row>22</xdr:row>
      <xdr:rowOff>131762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DA1A421-8168-49FA-97EF-E389174C8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152399</xdr:colOff>
      <xdr:row>36</xdr:row>
      <xdr:rowOff>65087</xdr:rowOff>
    </xdr:from>
    <xdr:to>
      <xdr:col>28</xdr:col>
      <xdr:colOff>603249</xdr:colOff>
      <xdr:row>60</xdr:row>
      <xdr:rowOff>177800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9BF0E1D-CA3C-2904-97D1-34293A220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603250</xdr:colOff>
      <xdr:row>3</xdr:row>
      <xdr:rowOff>134937</xdr:rowOff>
    </xdr:from>
    <xdr:to>
      <xdr:col>14</xdr:col>
      <xdr:colOff>206903</xdr:colOff>
      <xdr:row>24</xdr:row>
      <xdr:rowOff>173035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9D3AB23-CCD2-4157-8214-611256ED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3</xdr:row>
      <xdr:rowOff>31749</xdr:rowOff>
    </xdr:from>
    <xdr:to>
      <xdr:col>16</xdr:col>
      <xdr:colOff>20638</xdr:colOff>
      <xdr:row>17</xdr:row>
      <xdr:rowOff>149221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A1EA42E-6081-481B-9266-A81ECCB83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3</xdr:row>
      <xdr:rowOff>171450</xdr:rowOff>
    </xdr:from>
    <xdr:to>
      <xdr:col>21</xdr:col>
      <xdr:colOff>447675</xdr:colOff>
      <xdr:row>27</xdr:row>
      <xdr:rowOff>28575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BD5953B-1EFD-831D-ACE1-84D3000F3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2</xdr:row>
      <xdr:rowOff>114300</xdr:rowOff>
    </xdr:from>
    <xdr:to>
      <xdr:col>19</xdr:col>
      <xdr:colOff>514350</xdr:colOff>
      <xdr:row>25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5D24B82-A18B-4ECE-A6C8-72FABC9D9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20</xdr:col>
      <xdr:colOff>663575</xdr:colOff>
      <xdr:row>30</xdr:row>
      <xdr:rowOff>68260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3BF841-9995-4A98-B905-8FEBF3091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4</xdr:row>
      <xdr:rowOff>115886</xdr:rowOff>
    </xdr:from>
    <xdr:to>
      <xdr:col>21</xdr:col>
      <xdr:colOff>323850</xdr:colOff>
      <xdr:row>36</xdr:row>
      <xdr:rowOff>19050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9C2D26D-0EEA-4935-B287-852D9436F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9525</xdr:rowOff>
    </xdr:from>
    <xdr:to>
      <xdr:col>23</xdr:col>
      <xdr:colOff>40217</xdr:colOff>
      <xdr:row>24</xdr:row>
      <xdr:rowOff>36512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C13F6F5-C5E9-45EC-85B7-99D154A19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276225</xdr:colOff>
      <xdr:row>1</xdr:row>
      <xdr:rowOff>85725</xdr:rowOff>
    </xdr:from>
    <xdr:to>
      <xdr:col>34</xdr:col>
      <xdr:colOff>303742</xdr:colOff>
      <xdr:row>24</xdr:row>
      <xdr:rowOff>112712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1C10B15-297F-428E-ACD4-9107BD2DE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120650</xdr:colOff>
      <xdr:row>1</xdr:row>
      <xdr:rowOff>77787</xdr:rowOff>
    </xdr:from>
    <xdr:to>
      <xdr:col>12</xdr:col>
      <xdr:colOff>330200</xdr:colOff>
      <xdr:row>16</xdr:row>
      <xdr:rowOff>112712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387016D-AB4E-0331-97D3-459896F9E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466725</xdr:colOff>
      <xdr:row>1</xdr:row>
      <xdr:rowOff>76200</xdr:rowOff>
    </xdr:from>
    <xdr:to>
      <xdr:col>20</xdr:col>
      <xdr:colOff>161925</xdr:colOff>
      <xdr:row>16</xdr:row>
      <xdr:rowOff>111125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AA725D4-1F74-410F-A9FC-52C266B03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2</xdr:row>
      <xdr:rowOff>74611</xdr:rowOff>
    </xdr:from>
    <xdr:to>
      <xdr:col>25</xdr:col>
      <xdr:colOff>180975</xdr:colOff>
      <xdr:row>22</xdr:row>
      <xdr:rowOff>117474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BE650D9-6FBC-7E4D-BE7F-11A783E25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577850</xdr:colOff>
      <xdr:row>2</xdr:row>
      <xdr:rowOff>38100</xdr:rowOff>
    </xdr:from>
    <xdr:to>
      <xdr:col>22</xdr:col>
      <xdr:colOff>577850</xdr:colOff>
      <xdr:row>22</xdr:row>
      <xdr:rowOff>87313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DDC03C-3F85-4694-A631-61A962D88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25</xdr:col>
      <xdr:colOff>0</xdr:colOff>
      <xdr:row>24</xdr:row>
      <xdr:rowOff>49213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8DE6D3C-E250-4154-8EBC-6E46B6389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25</xdr:col>
      <xdr:colOff>0</xdr:colOff>
      <xdr:row>22</xdr:row>
      <xdr:rowOff>46038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DB68CDF-18EE-4FFB-8E9D-CFFD68FBB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D8E2A-94BD-42B7-92A1-DF250A8BD6EE}">
  <dimension ref="A3:C39"/>
  <sheetViews>
    <sheetView zoomScale="80" zoomScaleNormal="80" workbookViewId="0">
      <selection activeCell="A31" sqref="A31:XFD33"/>
    </sheetView>
  </sheetViews>
  <sheetFormatPr defaultRowHeight="14.5"/>
  <cols>
    <col min="2" max="2" width="103.81640625" customWidth="1"/>
    <col min="3" max="3" width="78.36328125" customWidth="1"/>
  </cols>
  <sheetData>
    <row r="3" spans="1:3">
      <c r="A3" s="7" t="s">
        <v>0</v>
      </c>
      <c r="B3" s="1" t="s">
        <v>1</v>
      </c>
      <c r="C3" s="1" t="s">
        <v>2</v>
      </c>
    </row>
    <row r="4" spans="1:3">
      <c r="A4" s="7" t="s">
        <v>3</v>
      </c>
      <c r="B4" s="1" t="s">
        <v>202</v>
      </c>
      <c r="C4" s="1" t="s">
        <v>203</v>
      </c>
    </row>
    <row r="5" spans="1:3">
      <c r="A5" s="41" t="s">
        <v>6</v>
      </c>
      <c r="B5" s="42" t="s">
        <v>4</v>
      </c>
      <c r="C5" s="42" t="s">
        <v>5</v>
      </c>
    </row>
    <row r="6" spans="1:3">
      <c r="A6" s="33" t="s">
        <v>9</v>
      </c>
      <c r="B6" s="1" t="s">
        <v>7</v>
      </c>
      <c r="C6" s="1" t="s">
        <v>8</v>
      </c>
    </row>
    <row r="7" spans="1:3">
      <c r="A7" s="33" t="s">
        <v>12</v>
      </c>
      <c r="B7" s="1" t="s">
        <v>10</v>
      </c>
      <c r="C7" s="1" t="s">
        <v>11</v>
      </c>
    </row>
    <row r="8" spans="1:3">
      <c r="A8" s="43" t="s">
        <v>15</v>
      </c>
      <c r="B8" s="42" t="s">
        <v>13</v>
      </c>
      <c r="C8" s="42" t="s">
        <v>14</v>
      </c>
    </row>
    <row r="9" spans="1:3">
      <c r="A9" s="33" t="s">
        <v>18</v>
      </c>
      <c r="B9" s="1" t="s">
        <v>16</v>
      </c>
      <c r="C9" s="1" t="s">
        <v>17</v>
      </c>
    </row>
    <row r="10" spans="1:3">
      <c r="A10" s="7" t="s">
        <v>280</v>
      </c>
      <c r="B10" s="1" t="s">
        <v>19</v>
      </c>
      <c r="C10" s="1" t="s">
        <v>20</v>
      </c>
    </row>
    <row r="11" spans="1:3">
      <c r="A11" s="33" t="s">
        <v>23</v>
      </c>
      <c r="B11" s="1" t="s">
        <v>21</v>
      </c>
      <c r="C11" s="1" t="s">
        <v>22</v>
      </c>
    </row>
    <row r="12" spans="1:3">
      <c r="A12" s="33" t="s">
        <v>24</v>
      </c>
      <c r="B12" s="1" t="s">
        <v>199</v>
      </c>
      <c r="C12" t="s">
        <v>198</v>
      </c>
    </row>
    <row r="13" spans="1:3">
      <c r="A13" s="43" t="s">
        <v>25</v>
      </c>
      <c r="B13" s="42" t="s">
        <v>200</v>
      </c>
      <c r="C13" s="42" t="s">
        <v>196</v>
      </c>
    </row>
    <row r="14" spans="1:3">
      <c r="A14" s="33" t="s">
        <v>164</v>
      </c>
      <c r="B14" s="1" t="s">
        <v>26</v>
      </c>
      <c r="C14" s="1" t="s">
        <v>27</v>
      </c>
    </row>
    <row r="15" spans="1:3">
      <c r="A15" s="33" t="s">
        <v>28</v>
      </c>
      <c r="B15" s="1" t="s">
        <v>295</v>
      </c>
      <c r="C15" s="1" t="s">
        <v>290</v>
      </c>
    </row>
    <row r="16" spans="1:3">
      <c r="A16" s="33" t="s">
        <v>31</v>
      </c>
      <c r="B16" s="1" t="s">
        <v>29</v>
      </c>
      <c r="C16" s="1" t="s">
        <v>30</v>
      </c>
    </row>
    <row r="17" spans="1:3">
      <c r="A17" s="33" t="s">
        <v>32</v>
      </c>
      <c r="B17" s="1" t="s">
        <v>316</v>
      </c>
      <c r="C17" t="s">
        <v>320</v>
      </c>
    </row>
    <row r="18" spans="1:3">
      <c r="A18" s="33" t="s">
        <v>33</v>
      </c>
      <c r="B18" s="1" t="s">
        <v>317</v>
      </c>
      <c r="C18" t="s">
        <v>321</v>
      </c>
    </row>
    <row r="19" spans="1:3">
      <c r="A19" s="33" t="s">
        <v>34</v>
      </c>
      <c r="B19" s="1" t="s">
        <v>318</v>
      </c>
      <c r="C19" t="s">
        <v>322</v>
      </c>
    </row>
    <row r="20" spans="1:3">
      <c r="A20" s="72" t="s">
        <v>35</v>
      </c>
      <c r="B20" s="1" t="s">
        <v>319</v>
      </c>
      <c r="C20" t="s">
        <v>323</v>
      </c>
    </row>
    <row r="21" spans="1:3">
      <c r="A21" s="43" t="s">
        <v>38</v>
      </c>
      <c r="B21" s="71" t="s">
        <v>328</v>
      </c>
      <c r="C21" s="71" t="s">
        <v>329</v>
      </c>
    </row>
    <row r="22" spans="1:3">
      <c r="A22" s="33" t="s">
        <v>41</v>
      </c>
      <c r="B22" s="1" t="s">
        <v>36</v>
      </c>
      <c r="C22" s="1" t="s">
        <v>37</v>
      </c>
    </row>
    <row r="23" spans="1:3">
      <c r="A23" s="33" t="s">
        <v>43</v>
      </c>
      <c r="B23" s="1" t="s">
        <v>53</v>
      </c>
      <c r="C23" t="s">
        <v>54</v>
      </c>
    </row>
    <row r="24" spans="1:3">
      <c r="A24" s="33" t="s">
        <v>46</v>
      </c>
      <c r="B24" s="1" t="s">
        <v>39</v>
      </c>
      <c r="C24" s="1" t="s">
        <v>40</v>
      </c>
    </row>
    <row r="25" spans="1:3">
      <c r="A25" s="33" t="s">
        <v>49</v>
      </c>
      <c r="B25" s="1" t="s">
        <v>299</v>
      </c>
      <c r="C25" s="1" t="s">
        <v>42</v>
      </c>
    </row>
    <row r="26" spans="1:3">
      <c r="A26" s="33" t="s">
        <v>52</v>
      </c>
      <c r="B26" s="1" t="s">
        <v>44</v>
      </c>
      <c r="C26" s="1" t="s">
        <v>45</v>
      </c>
    </row>
    <row r="27" spans="1:3">
      <c r="A27" s="33" t="s">
        <v>298</v>
      </c>
      <c r="B27" s="1" t="s">
        <v>47</v>
      </c>
      <c r="C27" t="s">
        <v>48</v>
      </c>
    </row>
    <row r="28" spans="1:3">
      <c r="A28" s="33" t="s">
        <v>330</v>
      </c>
      <c r="B28" s="1" t="s">
        <v>50</v>
      </c>
      <c r="C28" s="1" t="s">
        <v>51</v>
      </c>
    </row>
    <row r="32" spans="1:3">
      <c r="A32" s="33" t="s">
        <v>55</v>
      </c>
      <c r="B32" s="1" t="s">
        <v>324</v>
      </c>
      <c r="C32" t="s">
        <v>56</v>
      </c>
    </row>
    <row r="33" spans="1:3">
      <c r="A33" s="33" t="s">
        <v>57</v>
      </c>
      <c r="B33" s="1" t="s">
        <v>58</v>
      </c>
      <c r="C33" t="s">
        <v>59</v>
      </c>
    </row>
    <row r="34" spans="1:3">
      <c r="A34" s="43" t="s">
        <v>60</v>
      </c>
      <c r="B34" s="42" t="s">
        <v>61</v>
      </c>
      <c r="C34" s="71" t="s">
        <v>62</v>
      </c>
    </row>
    <row r="35" spans="1:3">
      <c r="A35" s="33" t="s">
        <v>63</v>
      </c>
      <c r="B35" s="1" t="s">
        <v>64</v>
      </c>
      <c r="C35" t="s">
        <v>65</v>
      </c>
    </row>
    <row r="36" spans="1:3">
      <c r="A36" s="33" t="s">
        <v>66</v>
      </c>
      <c r="B36" t="s">
        <v>333</v>
      </c>
      <c r="C36" t="s">
        <v>334</v>
      </c>
    </row>
    <row r="37" spans="1:3">
      <c r="A37" s="33" t="s">
        <v>67</v>
      </c>
      <c r="B37" s="1" t="s">
        <v>74</v>
      </c>
      <c r="C37" s="1" t="s">
        <v>336</v>
      </c>
    </row>
    <row r="38" spans="1:3">
      <c r="A38" s="33" t="s">
        <v>68</v>
      </c>
      <c r="B38" s="1" t="s">
        <v>70</v>
      </c>
      <c r="C38" s="1" t="s">
        <v>71</v>
      </c>
    </row>
    <row r="39" spans="1:3">
      <c r="A39" s="33" t="s">
        <v>69</v>
      </c>
      <c r="B39" s="1" t="s">
        <v>72</v>
      </c>
      <c r="C39" s="1" t="s">
        <v>73</v>
      </c>
    </row>
  </sheetData>
  <hyperlinks>
    <hyperlink ref="A3" location="'1.'!A1" display="1." xr:uid="{3BA9D5FC-2F89-429B-BCD3-C32710AE2B6C}"/>
    <hyperlink ref="A4" location="'2.'!A1" display="2." xr:uid="{647412CE-9552-4409-B8EE-7887A3DDCC24}"/>
    <hyperlink ref="A5" location="'3.'!A1" display="3." xr:uid="{CAA0FD81-7F20-4C50-9C5A-13725836FC31}"/>
    <hyperlink ref="A6" location="'4.'!A1" display="4." xr:uid="{C15B15BF-A43F-4CB7-9243-FBDEE7FD2E23}"/>
    <hyperlink ref="A7" location="'5.'!A1" display="5." xr:uid="{99927879-1A58-417E-813B-5BA6CEA2B278}"/>
    <hyperlink ref="A8" location="'6.'!A1" display="6." xr:uid="{A2D45354-5F33-4EFD-8430-948CA65FBCA3}"/>
    <hyperlink ref="A9" location="'7.'!A1" display="7." xr:uid="{27EDF1F3-C7FF-4D2B-A880-8E7EEA990CA1}"/>
    <hyperlink ref="A11" location="'9.'!A1" display="9." xr:uid="{74756B5A-B916-456F-825B-29631BB7DF19}"/>
    <hyperlink ref="A10" location="'8.'!A1" display="8." xr:uid="{89B710CB-6BDB-42FA-99F6-2F46B12BC310}"/>
    <hyperlink ref="A12" location="'10.'!A1" display="10." xr:uid="{38FE93DA-0764-44CE-A9CB-4CDB41D868B7}"/>
    <hyperlink ref="A13" location="'11.'!A1" display="11." xr:uid="{5F8BECBC-E41A-40B8-AC40-4A48960A1D8A}"/>
    <hyperlink ref="A14" location="'12.'!A1" display="12." xr:uid="{F7DC7FE5-08C1-4210-9029-3DFFC3515B04}"/>
    <hyperlink ref="A15" location="'13.'!A1" display="13." xr:uid="{0405E03C-3D79-4C50-97F2-0AEEE45FD02D}"/>
    <hyperlink ref="A16" location="'14.'!A1" display="14." xr:uid="{E8E0CD57-01F9-4807-90B0-13EC68A30969}"/>
    <hyperlink ref="A22" location="'19.'!A1" display="19." xr:uid="{9054340E-539D-4E83-9B0C-0819AD200A7D}"/>
    <hyperlink ref="A24" location="'20.'!A1" display="20." xr:uid="{55E0097F-1AF7-4401-829D-ED3C0662BCBA}"/>
    <hyperlink ref="A25" location="'21.'!A1" display="21." xr:uid="{77B68144-1BEB-425F-B4DE-00CCC13655D8}"/>
    <hyperlink ref="A26" location="'22_1'!A1" display="22." xr:uid="{8813126B-AE2C-4F5A-A278-80129695391C}"/>
    <hyperlink ref="A27" location="'23.'!A1" display="23." xr:uid="{11C52337-BB87-41E6-B8A2-97EA331129AF}"/>
    <hyperlink ref="A28" location="'24.'!A1" display="24." xr:uid="{A0D728F5-4BA3-413B-BBD0-CC85F1B487D0}"/>
    <hyperlink ref="A17" location="'15.'!A1" display="15." xr:uid="{AD20257B-6570-41B0-BF6C-52337E98334F}"/>
    <hyperlink ref="A18" location="'16.'!A1" display="16." xr:uid="{428DE78F-B145-4936-93FF-089DC5CB9F6A}"/>
    <hyperlink ref="A19" location="'17.'!A1" display="17." xr:uid="{B6AFF177-CD13-4816-B967-D0FBDE42146E}"/>
    <hyperlink ref="A20" location="'18.'!A1" display="18." xr:uid="{C29C54E5-2137-42F8-87F5-50F5F2C487AF}"/>
    <hyperlink ref="A21" location="'19.'!A1" display="19." xr:uid="{824AA9C0-2D9B-4608-BE33-69256AD0098C}"/>
    <hyperlink ref="A32" location="Tab_1!A1" display="Tab. 1" xr:uid="{EE299E99-8E12-4133-AE1F-685EEB005D06}"/>
    <hyperlink ref="A33" location="Tab_2!A1" display="Tab. 2" xr:uid="{50A9104D-FC07-4262-A4C2-72D02238F5FE}"/>
    <hyperlink ref="A34" location="Tab_3!A1" display="Tab. 3" xr:uid="{9F700412-3E81-4D7C-AC2E-F8F8CA74D626}"/>
    <hyperlink ref="A35" location="Tab_4!A1" display="Tab. 4" xr:uid="{81D91CB1-D316-4D00-A8BB-04A8CE39EBC7}"/>
    <hyperlink ref="A23" location="'26.'!A1" display="26." xr:uid="{634D4DA6-B8DD-4574-A0AF-5E228D2DD185}"/>
    <hyperlink ref="A36" location="Tab_15!A1" display="Tab. 15" xr:uid="{491BE884-3ADA-4BC7-A25C-1CEEF2019BE0}"/>
    <hyperlink ref="A37" location="Tab_17!A1" display="Tab. 17" xr:uid="{5652B272-ABD0-4C6A-B443-839196436E31}"/>
    <hyperlink ref="A38" location="Tab_13!A1" display="Tab. 13" xr:uid="{62628917-EE9B-4819-8E87-151464ABA935}"/>
    <hyperlink ref="A39" location="Tab_14!A1" display="Tab. 14" xr:uid="{BCFDE749-5FB2-41D9-9743-B847DAE62D9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19E1-613D-4E9E-9B10-B15FFDE0E515}">
  <sheetPr>
    <tabColor theme="9"/>
  </sheetPr>
  <dimension ref="A1:N28"/>
  <sheetViews>
    <sheetView topLeftCell="A4" workbookViewId="0">
      <selection activeCell="A4" sqref="A4"/>
    </sheetView>
  </sheetViews>
  <sheetFormatPr defaultRowHeight="14.5"/>
  <cols>
    <col min="8" max="8" width="13.453125" bestFit="1" customWidth="1"/>
  </cols>
  <sheetData>
    <row r="1" spans="1:8">
      <c r="A1" t="s">
        <v>282</v>
      </c>
    </row>
    <row r="4" spans="1:8">
      <c r="A4" s="26" t="s">
        <v>20</v>
      </c>
    </row>
    <row r="6" spans="1:8">
      <c r="A6" s="85" t="s">
        <v>277</v>
      </c>
      <c r="B6" s="85"/>
      <c r="C6" s="86" t="s">
        <v>174</v>
      </c>
      <c r="D6" s="86" t="s">
        <v>175</v>
      </c>
      <c r="E6" s="86" t="s">
        <v>176</v>
      </c>
      <c r="F6" s="84"/>
      <c r="G6" s="84"/>
      <c r="H6" s="84"/>
    </row>
    <row r="7" spans="1:8">
      <c r="A7" s="87" t="s">
        <v>82</v>
      </c>
      <c r="B7" s="47" t="s">
        <v>81</v>
      </c>
      <c r="C7" s="19">
        <v>43.5</v>
      </c>
      <c r="D7" s="19">
        <v>40.299999999999997</v>
      </c>
      <c r="E7" s="19">
        <v>20.7</v>
      </c>
      <c r="H7" s="37">
        <f>C7-E7</f>
        <v>22.8</v>
      </c>
    </row>
    <row r="8" spans="1:8">
      <c r="A8" s="87" t="s">
        <v>266</v>
      </c>
      <c r="B8" s="47" t="s">
        <v>80</v>
      </c>
      <c r="C8" s="19">
        <v>43.1</v>
      </c>
      <c r="D8" s="19">
        <v>37.6</v>
      </c>
      <c r="E8" s="19">
        <v>32.200000000000003</v>
      </c>
      <c r="H8" s="37">
        <f t="shared" ref="H8:H19" si="0">C8-E8</f>
        <v>10.899999999999999</v>
      </c>
    </row>
    <row r="9" spans="1:8">
      <c r="A9" s="87" t="s">
        <v>132</v>
      </c>
      <c r="B9" s="47" t="s">
        <v>131</v>
      </c>
      <c r="C9" s="19">
        <v>40.700000000000003</v>
      </c>
      <c r="D9" s="19">
        <v>44.5</v>
      </c>
      <c r="E9" s="19">
        <v>31.3</v>
      </c>
      <c r="H9" s="37">
        <f t="shared" si="0"/>
        <v>9.4000000000000021</v>
      </c>
    </row>
    <row r="10" spans="1:8">
      <c r="A10" s="87" t="s">
        <v>146</v>
      </c>
      <c r="B10" s="47" t="s">
        <v>145</v>
      </c>
      <c r="C10" s="19">
        <v>40.4</v>
      </c>
      <c r="D10" s="19">
        <v>35.5</v>
      </c>
      <c r="E10" s="19">
        <v>25.9</v>
      </c>
      <c r="F10">
        <v>2011</v>
      </c>
      <c r="G10">
        <v>2020</v>
      </c>
      <c r="H10" s="37">
        <f t="shared" si="0"/>
        <v>14.5</v>
      </c>
    </row>
    <row r="11" spans="1:8">
      <c r="A11" s="87" t="s">
        <v>134</v>
      </c>
      <c r="B11" s="47" t="s">
        <v>133</v>
      </c>
      <c r="C11" s="19">
        <v>39.799999999999997</v>
      </c>
      <c r="D11" s="19">
        <v>35.1</v>
      </c>
      <c r="E11" s="88">
        <v>24</v>
      </c>
      <c r="H11" s="37">
        <f t="shared" si="0"/>
        <v>15.799999999999997</v>
      </c>
    </row>
    <row r="12" spans="1:8">
      <c r="A12" s="87" t="s">
        <v>106</v>
      </c>
      <c r="B12" s="47" t="s">
        <v>105</v>
      </c>
      <c r="C12" s="19">
        <v>38.799999999999997</v>
      </c>
      <c r="D12" s="19">
        <v>32.700000000000003</v>
      </c>
      <c r="E12" s="19">
        <v>25.8</v>
      </c>
      <c r="H12" s="37">
        <f t="shared" si="0"/>
        <v>12.999999999999996</v>
      </c>
    </row>
    <row r="13" spans="1:8">
      <c r="A13" s="87" t="s">
        <v>92</v>
      </c>
      <c r="B13" s="47" t="s">
        <v>91</v>
      </c>
      <c r="C13" s="19">
        <v>38.4</v>
      </c>
      <c r="D13" s="19">
        <v>31.3</v>
      </c>
      <c r="E13" s="88">
        <v>26</v>
      </c>
      <c r="H13" s="37">
        <f t="shared" si="0"/>
        <v>12.399999999999999</v>
      </c>
    </row>
    <row r="14" spans="1:8">
      <c r="A14" s="87" t="s">
        <v>86</v>
      </c>
      <c r="B14" s="47" t="s">
        <v>85</v>
      </c>
      <c r="C14" s="19">
        <v>35.799999999999997</v>
      </c>
      <c r="D14" s="19">
        <v>33.4</v>
      </c>
      <c r="E14" s="19">
        <v>27.5</v>
      </c>
      <c r="H14" s="37">
        <f t="shared" si="0"/>
        <v>8.2999999999999972</v>
      </c>
    </row>
    <row r="15" spans="1:8">
      <c r="A15" s="87" t="s">
        <v>152</v>
      </c>
      <c r="B15" s="47" t="s">
        <v>151</v>
      </c>
      <c r="C15" s="19">
        <v>34.700000000000003</v>
      </c>
      <c r="D15" s="19">
        <v>32.200000000000003</v>
      </c>
      <c r="E15" s="19">
        <v>18.899999999999999</v>
      </c>
      <c r="H15" s="37">
        <f t="shared" si="0"/>
        <v>15.800000000000004</v>
      </c>
    </row>
    <row r="16" spans="1:8">
      <c r="A16" s="87" t="s">
        <v>90</v>
      </c>
      <c r="B16" s="47" t="s">
        <v>89</v>
      </c>
      <c r="C16" s="19">
        <v>33.700000000000003</v>
      </c>
      <c r="D16" s="19">
        <v>33.799999999999997</v>
      </c>
      <c r="E16" s="19">
        <v>22.6</v>
      </c>
      <c r="H16" s="37">
        <f t="shared" si="0"/>
        <v>11.100000000000001</v>
      </c>
    </row>
    <row r="17" spans="1:14">
      <c r="A17" s="87" t="s">
        <v>108</v>
      </c>
      <c r="B17" s="47" t="s">
        <v>107</v>
      </c>
      <c r="C17" s="19">
        <v>30.1</v>
      </c>
      <c r="D17" s="19">
        <v>30.2</v>
      </c>
      <c r="E17" s="19">
        <v>26.1</v>
      </c>
      <c r="H17" s="37">
        <f t="shared" si="0"/>
        <v>4</v>
      </c>
    </row>
    <row r="18" spans="1:14">
      <c r="A18" s="87" t="s">
        <v>267</v>
      </c>
      <c r="B18" s="47" t="s">
        <v>137</v>
      </c>
      <c r="C18" s="19">
        <v>26.6</v>
      </c>
      <c r="D18" s="89" t="s">
        <v>268</v>
      </c>
      <c r="E18" s="89" t="s">
        <v>268</v>
      </c>
      <c r="F18" t="s">
        <v>281</v>
      </c>
      <c r="H18" s="37" t="e">
        <f t="shared" si="0"/>
        <v>#VALUE!</v>
      </c>
    </row>
    <row r="19" spans="1:14">
      <c r="A19" s="87" t="s">
        <v>128</v>
      </c>
      <c r="B19" s="47" t="s">
        <v>127</v>
      </c>
      <c r="C19" s="19">
        <v>22.5</v>
      </c>
      <c r="D19" s="19">
        <v>25.6</v>
      </c>
      <c r="E19" s="19">
        <v>20.7</v>
      </c>
      <c r="H19" s="37">
        <f t="shared" si="0"/>
        <v>1.8000000000000007</v>
      </c>
    </row>
    <row r="25" spans="1:14">
      <c r="N25" t="s">
        <v>162</v>
      </c>
    </row>
    <row r="26" spans="1:14">
      <c r="N26" t="s">
        <v>283</v>
      </c>
    </row>
    <row r="27" spans="1:14">
      <c r="N27" s="40" t="s">
        <v>284</v>
      </c>
    </row>
    <row r="28" spans="1:14">
      <c r="N28" t="s">
        <v>285</v>
      </c>
    </row>
  </sheetData>
  <autoFilter ref="A6:G6" xr:uid="{DE2F19E1-613D-4E9E-9B10-B15FFDE0E515}">
    <sortState xmlns:xlrd2="http://schemas.microsoft.com/office/spreadsheetml/2017/richdata2" ref="A7:G19">
      <sortCondition descending="1" ref="C6"/>
    </sortState>
  </autoFilter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AFFD-72E5-465E-B29B-9794A22B552F}">
  <sheetPr>
    <tabColor theme="9"/>
  </sheetPr>
  <dimension ref="A1:O26"/>
  <sheetViews>
    <sheetView workbookViewId="0">
      <selection activeCell="D21" sqref="D21"/>
    </sheetView>
  </sheetViews>
  <sheetFormatPr defaultRowHeight="14.5"/>
  <cols>
    <col min="7" max="7" width="13.08984375" bestFit="1" customWidth="1"/>
  </cols>
  <sheetData>
    <row r="1" spans="1:7">
      <c r="A1" s="26" t="s">
        <v>275</v>
      </c>
    </row>
    <row r="4" spans="1:7">
      <c r="A4" s="90" t="s">
        <v>277</v>
      </c>
      <c r="B4" s="90"/>
      <c r="C4" s="91" t="s">
        <v>279</v>
      </c>
      <c r="D4" s="91" t="s">
        <v>175</v>
      </c>
      <c r="E4" s="92" t="s">
        <v>278</v>
      </c>
    </row>
    <row r="5" spans="1:7">
      <c r="A5" s="87" t="s">
        <v>92</v>
      </c>
      <c r="B5" s="47" t="s">
        <v>91</v>
      </c>
      <c r="C5" s="19">
        <v>1.1000000000000001</v>
      </c>
      <c r="D5" s="19">
        <v>1.2</v>
      </c>
      <c r="E5" s="19">
        <v>1.2</v>
      </c>
      <c r="G5" s="37">
        <f>C5-D5</f>
        <v>-9.9999999999999867E-2</v>
      </c>
    </row>
    <row r="6" spans="1:7">
      <c r="A6" s="87" t="s">
        <v>90</v>
      </c>
      <c r="B6" s="47" t="s">
        <v>89</v>
      </c>
      <c r="C6" s="19">
        <v>0.8</v>
      </c>
      <c r="D6" s="19">
        <v>0.9</v>
      </c>
      <c r="E6" s="19">
        <v>0.8</v>
      </c>
      <c r="G6" s="37">
        <f t="shared" ref="G6:G14" si="0">C6-D6</f>
        <v>-9.9999999999999978E-2</v>
      </c>
    </row>
    <row r="7" spans="1:7">
      <c r="A7" s="87" t="s">
        <v>82</v>
      </c>
      <c r="B7" s="47" t="s">
        <v>81</v>
      </c>
      <c r="C7" s="19">
        <v>0.8</v>
      </c>
      <c r="D7" s="19">
        <v>0.9</v>
      </c>
      <c r="E7" s="19">
        <v>0.9</v>
      </c>
      <c r="G7" s="37">
        <f t="shared" si="0"/>
        <v>-9.9999999999999978E-2</v>
      </c>
    </row>
    <row r="8" spans="1:7">
      <c r="A8" s="87" t="s">
        <v>132</v>
      </c>
      <c r="B8" s="47" t="s">
        <v>131</v>
      </c>
      <c r="C8" s="19">
        <v>0.8</v>
      </c>
      <c r="D8" s="19">
        <v>0.8</v>
      </c>
      <c r="E8" s="19">
        <v>1.7</v>
      </c>
      <c r="G8" s="37">
        <f t="shared" si="0"/>
        <v>0</v>
      </c>
    </row>
    <row r="9" spans="1:7">
      <c r="A9" s="87" t="s">
        <v>106</v>
      </c>
      <c r="B9" s="47" t="s">
        <v>105</v>
      </c>
      <c r="C9" s="19">
        <v>0.7</v>
      </c>
      <c r="D9" s="19">
        <v>0.5</v>
      </c>
      <c r="E9" s="19">
        <v>0.5</v>
      </c>
      <c r="G9" s="37">
        <f t="shared" si="0"/>
        <v>0.19999999999999996</v>
      </c>
    </row>
    <row r="10" spans="1:7">
      <c r="A10" s="87" t="s">
        <v>134</v>
      </c>
      <c r="B10" s="47" t="s">
        <v>133</v>
      </c>
      <c r="C10" s="19">
        <v>0.6</v>
      </c>
      <c r="D10" s="19">
        <v>0.7</v>
      </c>
      <c r="E10" s="88">
        <v>1</v>
      </c>
      <c r="G10" s="37">
        <f t="shared" si="0"/>
        <v>-9.9999999999999978E-2</v>
      </c>
    </row>
    <row r="11" spans="1:7">
      <c r="A11" s="87" t="s">
        <v>86</v>
      </c>
      <c r="B11" s="47" t="s">
        <v>85</v>
      </c>
      <c r="C11" s="19">
        <v>0.4</v>
      </c>
      <c r="D11" s="19">
        <v>0.5</v>
      </c>
      <c r="E11" s="19">
        <v>0.4</v>
      </c>
      <c r="G11" s="37">
        <f t="shared" si="0"/>
        <v>-9.9999999999999978E-2</v>
      </c>
    </row>
    <row r="12" spans="1:7">
      <c r="A12" s="87" t="s">
        <v>108</v>
      </c>
      <c r="B12" s="47" t="s">
        <v>107</v>
      </c>
      <c r="C12" s="19">
        <v>0.4</v>
      </c>
      <c r="D12" s="19">
        <v>0.3</v>
      </c>
      <c r="E12" s="19">
        <v>0.3</v>
      </c>
      <c r="G12" s="37">
        <f t="shared" si="0"/>
        <v>0.10000000000000003</v>
      </c>
    </row>
    <row r="13" spans="1:7">
      <c r="A13" s="87" t="s">
        <v>152</v>
      </c>
      <c r="B13" s="47" t="s">
        <v>151</v>
      </c>
      <c r="C13" s="19">
        <v>0.4</v>
      </c>
      <c r="D13" s="19">
        <v>0.6</v>
      </c>
      <c r="E13" s="19">
        <v>0.3</v>
      </c>
      <c r="F13">
        <v>2014</v>
      </c>
      <c r="G13" s="37">
        <f t="shared" si="0"/>
        <v>-0.19999999999999996</v>
      </c>
    </row>
    <row r="14" spans="1:7">
      <c r="A14" s="87" t="s">
        <v>128</v>
      </c>
      <c r="B14" s="47" t="s">
        <v>127</v>
      </c>
      <c r="C14" s="19">
        <v>0.3</v>
      </c>
      <c r="D14" s="19">
        <v>0.2</v>
      </c>
      <c r="E14" s="19">
        <v>0.7</v>
      </c>
      <c r="G14" s="37">
        <f t="shared" si="0"/>
        <v>9.9999999999999978E-2</v>
      </c>
    </row>
    <row r="24" spans="15:15">
      <c r="O24" t="s">
        <v>162</v>
      </c>
    </row>
    <row r="25" spans="15:15">
      <c r="O25" t="s">
        <v>276</v>
      </c>
    </row>
    <row r="26" spans="15:15">
      <c r="O26" t="s">
        <v>274</v>
      </c>
    </row>
  </sheetData>
  <autoFilter ref="A4:F4" xr:uid="{F8F1AFFD-72E5-465E-B29B-9794A22B552F}">
    <sortState xmlns:xlrd2="http://schemas.microsoft.com/office/spreadsheetml/2017/richdata2" ref="A5:F14">
      <sortCondition descending="1" ref="C4"/>
    </sortState>
  </autoFilter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FCAD-E533-4198-831E-B41551F4B851}">
  <sheetPr>
    <tabColor theme="9"/>
  </sheetPr>
  <dimension ref="A1:L36"/>
  <sheetViews>
    <sheetView workbookViewId="0">
      <selection activeCell="A21" sqref="A21:G37"/>
    </sheetView>
  </sheetViews>
  <sheetFormatPr defaultRowHeight="14.5"/>
  <sheetData>
    <row r="1" spans="1:8">
      <c r="A1" s="26" t="s">
        <v>198</v>
      </c>
    </row>
    <row r="3" spans="1:8">
      <c r="B3">
        <v>2022</v>
      </c>
      <c r="C3">
        <v>2017</v>
      </c>
      <c r="D3">
        <v>2010</v>
      </c>
    </row>
    <row r="4" spans="1:8">
      <c r="A4" s="2" t="s">
        <v>81</v>
      </c>
      <c r="B4">
        <v>6705.9243500000002</v>
      </c>
      <c r="C4">
        <v>5416.8936999999996</v>
      </c>
      <c r="D4">
        <v>4380.4341000000004</v>
      </c>
      <c r="G4">
        <f>B4-D4</f>
        <v>2325.4902499999998</v>
      </c>
      <c r="H4" s="1">
        <f>(B4-D4)/D4*100</f>
        <v>53.088123161126873</v>
      </c>
    </row>
    <row r="5" spans="1:8">
      <c r="A5" s="2" t="s">
        <v>91</v>
      </c>
      <c r="B5">
        <v>5811.3587500000003</v>
      </c>
      <c r="C5">
        <v>5087.2542700000004</v>
      </c>
      <c r="D5">
        <v>4035.2135199999998</v>
      </c>
      <c r="G5">
        <f t="shared" ref="G5:G17" si="0">B5-D5</f>
        <v>1776.1452300000005</v>
      </c>
      <c r="H5" s="1">
        <f t="shared" ref="H5:H17" si="1">(B5-D5)/D5*100</f>
        <v>44.016139943940331</v>
      </c>
    </row>
    <row r="6" spans="1:8">
      <c r="A6" s="2" t="s">
        <v>131</v>
      </c>
      <c r="B6">
        <v>5352.8912499999997</v>
      </c>
      <c r="C6">
        <v>4440.84494</v>
      </c>
      <c r="D6">
        <v>3755.1961200000001</v>
      </c>
      <c r="G6">
        <f t="shared" si="0"/>
        <v>1597.6951299999996</v>
      </c>
      <c r="H6" s="1">
        <f t="shared" si="1"/>
        <v>42.546250021157341</v>
      </c>
    </row>
    <row r="7" spans="1:8">
      <c r="A7" s="2" t="s">
        <v>107</v>
      </c>
      <c r="B7">
        <v>4723.61852</v>
      </c>
      <c r="C7">
        <v>2901.0154299999999</v>
      </c>
      <c r="D7">
        <v>2133.98297</v>
      </c>
      <c r="G7">
        <f t="shared" si="0"/>
        <v>2589.63555</v>
      </c>
      <c r="H7" s="1">
        <f t="shared" si="1"/>
        <v>121.35221257178073</v>
      </c>
    </row>
    <row r="8" spans="1:8">
      <c r="A8" s="2" t="s">
        <v>89</v>
      </c>
      <c r="B8">
        <v>4706.0992100000003</v>
      </c>
      <c r="C8">
        <v>3721.1221300000002</v>
      </c>
      <c r="D8">
        <v>2798.94598</v>
      </c>
      <c r="G8">
        <f t="shared" si="0"/>
        <v>1907.1532300000003</v>
      </c>
      <c r="H8" s="1">
        <f t="shared" si="1"/>
        <v>68.138265033610992</v>
      </c>
    </row>
    <row r="9" spans="1:8">
      <c r="A9" s="2" t="s">
        <v>133</v>
      </c>
      <c r="B9">
        <v>3381.50929</v>
      </c>
      <c r="C9">
        <v>2801.07321</v>
      </c>
      <c r="D9">
        <v>2814.9679700000002</v>
      </c>
      <c r="G9">
        <f t="shared" si="0"/>
        <v>566.54131999999981</v>
      </c>
      <c r="H9" s="1">
        <f t="shared" si="1"/>
        <v>20.126030776826205</v>
      </c>
    </row>
    <row r="10" spans="1:8">
      <c r="A10" s="2" t="s">
        <v>85</v>
      </c>
      <c r="B10">
        <v>2558.9654399999999</v>
      </c>
      <c r="C10">
        <v>2092.08124</v>
      </c>
      <c r="D10">
        <v>1441.6578300000001</v>
      </c>
      <c r="G10">
        <f t="shared" si="0"/>
        <v>1117.3076099999998</v>
      </c>
      <c r="H10" s="1">
        <f t="shared" si="1"/>
        <v>77.501580940326164</v>
      </c>
    </row>
    <row r="11" spans="1:8">
      <c r="A11" s="2" t="s">
        <v>105</v>
      </c>
      <c r="B11">
        <v>2453.0018700000001</v>
      </c>
      <c r="C11">
        <v>1856.8118899999999</v>
      </c>
      <c r="D11">
        <v>1623.3439800000001</v>
      </c>
      <c r="G11">
        <f t="shared" si="0"/>
        <v>829.65788999999995</v>
      </c>
      <c r="H11" s="1">
        <f t="shared" si="1"/>
        <v>51.107953719087917</v>
      </c>
    </row>
    <row r="12" spans="1:8">
      <c r="A12" s="2" t="s">
        <v>151</v>
      </c>
      <c r="B12">
        <v>2349.6768099999999</v>
      </c>
      <c r="C12">
        <v>2067.73261</v>
      </c>
      <c r="D12">
        <v>1503.41256</v>
      </c>
      <c r="G12">
        <f t="shared" si="0"/>
        <v>846.26424999999995</v>
      </c>
      <c r="H12" s="1">
        <f t="shared" si="1"/>
        <v>56.289555675921711</v>
      </c>
    </row>
    <row r="13" spans="1:8">
      <c r="A13" s="2" t="s">
        <v>127</v>
      </c>
      <c r="B13">
        <v>993.62640999999996</v>
      </c>
      <c r="C13">
        <v>887.30938000000003</v>
      </c>
      <c r="D13">
        <v>969.45020999999997</v>
      </c>
      <c r="G13">
        <f t="shared" si="0"/>
        <v>24.176199999999994</v>
      </c>
      <c r="H13" s="1">
        <f t="shared" si="1"/>
        <v>2.4938052259537904</v>
      </c>
    </row>
    <row r="14" spans="1:8">
      <c r="A14" s="2" t="s">
        <v>143</v>
      </c>
      <c r="B14">
        <v>768.02220999999997</v>
      </c>
      <c r="C14">
        <v>923.49386000000004</v>
      </c>
      <c r="D14">
        <v>760.16606000000002</v>
      </c>
      <c r="G14">
        <f t="shared" si="0"/>
        <v>7.8561499999999569</v>
      </c>
      <c r="H14" s="1">
        <f t="shared" si="1"/>
        <v>1.0334781323964866</v>
      </c>
    </row>
    <row r="15" spans="1:8">
      <c r="A15" s="2" t="s">
        <v>145</v>
      </c>
      <c r="B15">
        <v>743.38010999999995</v>
      </c>
      <c r="C15">
        <v>696.82667000000004</v>
      </c>
      <c r="D15">
        <v>643.84551999999996</v>
      </c>
      <c r="E15">
        <v>2011</v>
      </c>
      <c r="F15">
        <v>2019</v>
      </c>
      <c r="G15">
        <f t="shared" si="0"/>
        <v>99.53458999999998</v>
      </c>
      <c r="H15" s="1">
        <f t="shared" si="1"/>
        <v>15.459390010199961</v>
      </c>
    </row>
    <row r="16" spans="1:8">
      <c r="A16" s="2" t="s">
        <v>155</v>
      </c>
      <c r="B16">
        <v>580.81065999999998</v>
      </c>
      <c r="C16">
        <v>994.07744000000002</v>
      </c>
      <c r="D16">
        <v>1328.3977</v>
      </c>
      <c r="G16">
        <f t="shared" si="0"/>
        <v>-747.58704</v>
      </c>
      <c r="H16" s="1">
        <f t="shared" si="1"/>
        <v>-56.277351278160147</v>
      </c>
    </row>
    <row r="17" spans="1:12">
      <c r="A17" s="2" t="s">
        <v>137</v>
      </c>
      <c r="B17">
        <v>535.00491</v>
      </c>
      <c r="C17">
        <v>470.16901999999999</v>
      </c>
      <c r="D17">
        <v>155.65493000000001</v>
      </c>
      <c r="E17">
        <v>2012</v>
      </c>
      <c r="G17">
        <f t="shared" si="0"/>
        <v>379.34997999999996</v>
      </c>
      <c r="H17" s="1">
        <f t="shared" si="1"/>
        <v>243.71215225884586</v>
      </c>
    </row>
    <row r="22" spans="1:12">
      <c r="L22" t="s">
        <v>177</v>
      </c>
    </row>
    <row r="23" spans="1:12">
      <c r="A23" s="2"/>
      <c r="L23" t="s">
        <v>286</v>
      </c>
    </row>
    <row r="24" spans="1:12">
      <c r="A24" s="2"/>
    </row>
    <row r="25" spans="1:12">
      <c r="A25" s="2"/>
    </row>
    <row r="26" spans="1:12">
      <c r="A26" s="2"/>
    </row>
    <row r="27" spans="1:12">
      <c r="A27" s="2"/>
    </row>
    <row r="28" spans="1:12">
      <c r="A28" s="2"/>
    </row>
    <row r="29" spans="1:12">
      <c r="A29" s="2"/>
    </row>
    <row r="30" spans="1:12">
      <c r="A30" s="2"/>
    </row>
    <row r="31" spans="1:12">
      <c r="A31" s="2"/>
    </row>
    <row r="32" spans="1:12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</sheetData>
  <autoFilter ref="A3:F3" xr:uid="{D5EDFCAD-E533-4198-831E-B41551F4B851}">
    <sortState xmlns:xlrd2="http://schemas.microsoft.com/office/spreadsheetml/2017/richdata2" ref="A4:F17">
      <sortCondition descending="1" ref="B3"/>
    </sortState>
  </autoFilter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DED2-581B-45BA-BA7F-D82AA6E5E63A}">
  <sheetPr>
    <tabColor theme="9"/>
  </sheetPr>
  <dimension ref="A1:J23"/>
  <sheetViews>
    <sheetView workbookViewId="0"/>
  </sheetViews>
  <sheetFormatPr defaultRowHeight="14.5"/>
  <sheetData>
    <row r="1" spans="1:7">
      <c r="A1" s="26" t="s">
        <v>196</v>
      </c>
    </row>
    <row r="2" spans="1:7">
      <c r="A2" s="1"/>
    </row>
    <row r="3" spans="1:7">
      <c r="B3">
        <v>2022</v>
      </c>
      <c r="C3">
        <v>2017</v>
      </c>
      <c r="D3">
        <v>2010</v>
      </c>
    </row>
    <row r="4" spans="1:7">
      <c r="A4" s="1" t="s">
        <v>151</v>
      </c>
      <c r="B4">
        <v>52.47</v>
      </c>
      <c r="C4">
        <v>50.04</v>
      </c>
      <c r="D4">
        <v>48.82</v>
      </c>
      <c r="G4">
        <f>B4-D4</f>
        <v>3.6499999999999986</v>
      </c>
    </row>
    <row r="5" spans="1:7">
      <c r="A5" s="1" t="s">
        <v>145</v>
      </c>
      <c r="B5">
        <v>52.08</v>
      </c>
      <c r="C5">
        <v>49.87</v>
      </c>
      <c r="D5">
        <v>49.87</v>
      </c>
      <c r="E5">
        <v>2011</v>
      </c>
      <c r="F5">
        <v>2019</v>
      </c>
      <c r="G5">
        <f t="shared" ref="G5:G17" si="0">B5-D5</f>
        <v>2.2100000000000009</v>
      </c>
    </row>
    <row r="6" spans="1:7">
      <c r="A6" s="1" t="s">
        <v>143</v>
      </c>
      <c r="B6">
        <v>50.87</v>
      </c>
      <c r="C6">
        <v>48.49</v>
      </c>
      <c r="D6">
        <v>46.83</v>
      </c>
      <c r="G6">
        <f t="shared" si="0"/>
        <v>4.0399999999999991</v>
      </c>
    </row>
    <row r="7" spans="1:7">
      <c r="A7" s="1" t="s">
        <v>137</v>
      </c>
      <c r="B7">
        <v>49.05</v>
      </c>
      <c r="C7">
        <v>46.82</v>
      </c>
      <c r="D7">
        <v>34.54</v>
      </c>
      <c r="E7">
        <v>2012</v>
      </c>
      <c r="G7">
        <f t="shared" si="0"/>
        <v>14.509999999999998</v>
      </c>
    </row>
    <row r="8" spans="1:7">
      <c r="A8" s="1" t="s">
        <v>105</v>
      </c>
      <c r="B8">
        <v>48.44</v>
      </c>
      <c r="C8">
        <v>48.42</v>
      </c>
      <c r="D8">
        <v>46.93</v>
      </c>
      <c r="G8">
        <f t="shared" si="0"/>
        <v>1.509999999999998</v>
      </c>
    </row>
    <row r="9" spans="1:7">
      <c r="A9" s="1" t="s">
        <v>85</v>
      </c>
      <c r="B9">
        <v>46.92</v>
      </c>
      <c r="C9">
        <v>47.37</v>
      </c>
      <c r="D9">
        <v>48.59</v>
      </c>
      <c r="G9">
        <f t="shared" si="0"/>
        <v>-1.6700000000000017</v>
      </c>
    </row>
    <row r="10" spans="1:7">
      <c r="A10" s="1" t="s">
        <v>155</v>
      </c>
      <c r="B10">
        <v>46.39</v>
      </c>
      <c r="C10">
        <v>44.67</v>
      </c>
      <c r="D10">
        <v>45.17</v>
      </c>
      <c r="G10">
        <f t="shared" si="0"/>
        <v>1.2199999999999989</v>
      </c>
    </row>
    <row r="11" spans="1:7">
      <c r="A11" s="1" t="s">
        <v>127</v>
      </c>
      <c r="B11">
        <v>46.11</v>
      </c>
      <c r="C11">
        <v>46.74</v>
      </c>
      <c r="D11">
        <v>44.03</v>
      </c>
      <c r="G11">
        <f t="shared" si="0"/>
        <v>2.0799999999999983</v>
      </c>
    </row>
    <row r="12" spans="1:7">
      <c r="A12" s="1" t="s">
        <v>133</v>
      </c>
      <c r="B12">
        <v>39.97</v>
      </c>
      <c r="C12">
        <v>41.92</v>
      </c>
      <c r="D12">
        <v>42.38</v>
      </c>
      <c r="G12">
        <f t="shared" si="0"/>
        <v>-2.4100000000000037</v>
      </c>
    </row>
    <row r="13" spans="1:7">
      <c r="A13" s="1" t="s">
        <v>131</v>
      </c>
      <c r="B13">
        <v>35.03</v>
      </c>
      <c r="C13">
        <v>32.31</v>
      </c>
      <c r="D13">
        <v>36.36</v>
      </c>
      <c r="G13">
        <f t="shared" si="0"/>
        <v>-1.3299999999999983</v>
      </c>
    </row>
    <row r="14" spans="1:7">
      <c r="A14" s="1" t="s">
        <v>81</v>
      </c>
      <c r="B14">
        <v>31.25</v>
      </c>
      <c r="C14">
        <v>30.06</v>
      </c>
      <c r="D14">
        <v>28.98</v>
      </c>
      <c r="E14">
        <v>2011</v>
      </c>
      <c r="F14">
        <v>2021</v>
      </c>
      <c r="G14">
        <f t="shared" si="0"/>
        <v>2.2699999999999996</v>
      </c>
    </row>
    <row r="15" spans="1:7">
      <c r="A15" s="1" t="s">
        <v>91</v>
      </c>
      <c r="B15">
        <v>29.36</v>
      </c>
      <c r="C15">
        <v>27.88</v>
      </c>
      <c r="D15">
        <v>26.8</v>
      </c>
      <c r="E15">
        <v>2011</v>
      </c>
      <c r="F15">
        <v>2021</v>
      </c>
      <c r="G15">
        <f t="shared" si="0"/>
        <v>2.5599999999999987</v>
      </c>
    </row>
    <row r="16" spans="1:7">
      <c r="A16" s="1" t="s">
        <v>107</v>
      </c>
      <c r="B16">
        <v>28.76</v>
      </c>
      <c r="C16">
        <v>30.48</v>
      </c>
      <c r="D16">
        <v>31.98</v>
      </c>
      <c r="G16">
        <f t="shared" si="0"/>
        <v>-3.2199999999999989</v>
      </c>
    </row>
    <row r="17" spans="1:10">
      <c r="A17" s="1" t="s">
        <v>89</v>
      </c>
      <c r="B17">
        <v>27.69</v>
      </c>
      <c r="C17">
        <v>26.77</v>
      </c>
      <c r="D17">
        <v>28.09</v>
      </c>
      <c r="G17">
        <f t="shared" si="0"/>
        <v>-0.39999999999999858</v>
      </c>
    </row>
    <row r="22" spans="1:10">
      <c r="J22" t="s">
        <v>177</v>
      </c>
    </row>
    <row r="23" spans="1:10">
      <c r="J23" t="s">
        <v>197</v>
      </c>
    </row>
  </sheetData>
  <autoFilter ref="A3:F3" xr:uid="{A177DED2-581B-45BA-BA7F-D82AA6E5E63A}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4319-D935-448A-94EA-1E45841D4478}">
  <sheetPr>
    <tabColor theme="9"/>
  </sheetPr>
  <dimension ref="A1:Q1001"/>
  <sheetViews>
    <sheetView zoomScale="90" zoomScaleNormal="90" workbookViewId="0"/>
  </sheetViews>
  <sheetFormatPr defaultColWidth="14.453125" defaultRowHeight="15" customHeight="1"/>
  <cols>
    <col min="1" max="1" width="30.54296875" customWidth="1"/>
    <col min="2" max="3" width="8.7265625" customWidth="1"/>
    <col min="4" max="4" width="28.08984375" customWidth="1"/>
    <col min="5" max="10" width="13.81640625" customWidth="1"/>
    <col min="11" max="15" width="8.7265625" customWidth="1"/>
    <col min="16" max="16" width="14.90625" style="48" customWidth="1"/>
    <col min="17" max="17" width="16.81640625" style="48" customWidth="1"/>
    <col min="18" max="27" width="8.7265625" customWidth="1"/>
  </cols>
  <sheetData>
    <row r="1" spans="1:17" ht="14.25" customHeight="1">
      <c r="A1" s="26" t="s">
        <v>27</v>
      </c>
      <c r="C1" s="47"/>
      <c r="Q1" s="44"/>
    </row>
    <row r="2" spans="1:17" ht="14.25" customHeight="1">
      <c r="A2" s="1"/>
      <c r="C2" s="47"/>
      <c r="Q2" s="44"/>
    </row>
    <row r="3" spans="1:17" ht="14.25" customHeight="1">
      <c r="F3" s="48"/>
      <c r="G3" s="44"/>
      <c r="P3"/>
      <c r="Q3"/>
    </row>
    <row r="4" spans="1:17" ht="14.25" customHeight="1">
      <c r="B4">
        <v>2022</v>
      </c>
      <c r="C4" s="1">
        <v>2018</v>
      </c>
      <c r="D4" s="1">
        <v>2012</v>
      </c>
      <c r="E4" s="1"/>
      <c r="F4" s="48"/>
      <c r="G4" s="44"/>
      <c r="P4"/>
      <c r="Q4"/>
    </row>
    <row r="5" spans="1:17" ht="14.25" customHeight="1">
      <c r="A5" s="1" t="s">
        <v>83</v>
      </c>
      <c r="B5" s="14">
        <v>70.3</v>
      </c>
      <c r="C5" s="45">
        <v>67.8</v>
      </c>
      <c r="D5" s="12">
        <v>55.9</v>
      </c>
      <c r="E5" s="12"/>
      <c r="F5" s="48">
        <f>B5-C5</f>
        <v>2.5</v>
      </c>
      <c r="G5" s="44">
        <f>B5-D5</f>
        <v>14.399999999999999</v>
      </c>
      <c r="P5"/>
      <c r="Q5"/>
    </row>
    <row r="6" spans="1:17" ht="14.25" customHeight="1">
      <c r="A6" s="1" t="s">
        <v>97</v>
      </c>
      <c r="B6" s="15">
        <v>65.5</v>
      </c>
      <c r="C6" s="12">
        <v>60.3</v>
      </c>
      <c r="D6" s="45">
        <v>52.3</v>
      </c>
      <c r="E6" s="45"/>
      <c r="F6" s="48">
        <f t="shared" ref="F6:F31" si="0">B6-C6</f>
        <v>5.2000000000000028</v>
      </c>
      <c r="G6" s="44">
        <f>B6-D6</f>
        <v>13.200000000000003</v>
      </c>
      <c r="P6"/>
      <c r="Q6"/>
    </row>
    <row r="7" spans="1:17" ht="14.25" customHeight="1">
      <c r="A7" s="1" t="s">
        <v>91</v>
      </c>
      <c r="B7" s="14">
        <v>63.4</v>
      </c>
      <c r="C7" s="45">
        <v>67.8</v>
      </c>
      <c r="D7" s="12">
        <v>66.900000000000006</v>
      </c>
      <c r="E7" s="45"/>
      <c r="F7" s="48">
        <f t="shared" si="0"/>
        <v>-4.3999999999999986</v>
      </c>
      <c r="G7" s="44">
        <f t="shared" ref="G7:G31" si="1">B7-D7</f>
        <v>-3.5000000000000071</v>
      </c>
      <c r="P7"/>
      <c r="Q7"/>
    </row>
    <row r="8" spans="1:17" ht="14.25" customHeight="1">
      <c r="A8" s="1" t="s">
        <v>111</v>
      </c>
      <c r="B8" s="15">
        <v>63.1</v>
      </c>
      <c r="C8" s="12">
        <v>63.2</v>
      </c>
      <c r="D8" s="45">
        <v>56.1</v>
      </c>
      <c r="E8" s="45"/>
      <c r="F8" s="48">
        <f t="shared" si="0"/>
        <v>-0.10000000000000142</v>
      </c>
      <c r="G8" s="44">
        <f t="shared" si="1"/>
        <v>7</v>
      </c>
      <c r="P8"/>
      <c r="Q8"/>
    </row>
    <row r="9" spans="1:17" ht="14.25" customHeight="1">
      <c r="A9" s="1" t="s">
        <v>101</v>
      </c>
      <c r="B9" s="15">
        <v>61.5</v>
      </c>
      <c r="C9" s="12">
        <v>61.9</v>
      </c>
      <c r="D9" s="45">
        <v>52.6</v>
      </c>
      <c r="E9" s="12"/>
      <c r="F9" s="48">
        <f t="shared" si="0"/>
        <v>-0.39999999999999858</v>
      </c>
      <c r="G9" s="44">
        <f t="shared" si="1"/>
        <v>8.8999999999999986</v>
      </c>
      <c r="P9"/>
      <c r="Q9"/>
    </row>
    <row r="10" spans="1:17" ht="14.25" customHeight="1">
      <c r="A10" s="1" t="s">
        <v>129</v>
      </c>
      <c r="B10" s="14">
        <v>57.6</v>
      </c>
      <c r="C10" s="45">
        <v>63.1</v>
      </c>
      <c r="D10" s="12">
        <v>55.9</v>
      </c>
      <c r="E10" s="45"/>
      <c r="F10" s="48">
        <f t="shared" si="0"/>
        <v>-5.5</v>
      </c>
      <c r="G10" s="44">
        <f t="shared" si="1"/>
        <v>1.7000000000000028</v>
      </c>
      <c r="P10"/>
      <c r="Q10"/>
    </row>
    <row r="11" spans="1:17" ht="14.25" customHeight="1">
      <c r="A11" s="1" t="s">
        <v>103</v>
      </c>
      <c r="B11" s="15">
        <v>57.4</v>
      </c>
      <c r="C11" s="12">
        <v>51.5</v>
      </c>
      <c r="D11" s="45">
        <v>53.4</v>
      </c>
      <c r="E11" s="12"/>
      <c r="F11" s="48">
        <f t="shared" si="0"/>
        <v>5.8999999999999986</v>
      </c>
      <c r="G11" s="44">
        <f t="shared" si="1"/>
        <v>4</v>
      </c>
      <c r="P11"/>
      <c r="Q11"/>
    </row>
    <row r="12" spans="1:17" ht="14.25" customHeight="1">
      <c r="A12" s="1" t="s">
        <v>81</v>
      </c>
      <c r="B12" s="15">
        <v>56.7</v>
      </c>
      <c r="C12" s="12">
        <v>62.6</v>
      </c>
      <c r="D12" s="45">
        <v>54.4</v>
      </c>
      <c r="E12" s="12"/>
      <c r="F12" s="48">
        <f t="shared" si="0"/>
        <v>-5.8999999999999986</v>
      </c>
      <c r="G12" s="44">
        <f t="shared" si="1"/>
        <v>2.3000000000000043</v>
      </c>
      <c r="P12"/>
      <c r="Q12"/>
    </row>
    <row r="13" spans="1:17" ht="14.25" customHeight="1">
      <c r="A13" s="1" t="s">
        <v>93</v>
      </c>
      <c r="B13" s="15">
        <v>56.7</v>
      </c>
      <c r="C13" s="12">
        <v>57.1</v>
      </c>
      <c r="D13" s="45">
        <v>51.1</v>
      </c>
      <c r="E13" s="12"/>
      <c r="F13" s="48">
        <f t="shared" si="0"/>
        <v>-0.39999999999999858</v>
      </c>
      <c r="G13" s="44">
        <f t="shared" si="1"/>
        <v>5.6000000000000014</v>
      </c>
      <c r="P13"/>
      <c r="Q13"/>
    </row>
    <row r="14" spans="1:17" ht="14.25" customHeight="1">
      <c r="A14" s="1" t="s">
        <v>121</v>
      </c>
      <c r="B14" s="14">
        <v>56.3</v>
      </c>
      <c r="C14" s="45">
        <v>49.7</v>
      </c>
      <c r="D14" s="12">
        <v>51.4</v>
      </c>
      <c r="E14" s="12"/>
      <c r="F14" s="48">
        <f t="shared" si="0"/>
        <v>6.5999999999999943</v>
      </c>
      <c r="G14" s="44">
        <f t="shared" si="1"/>
        <v>4.8999999999999986</v>
      </c>
      <c r="P14"/>
      <c r="Q14"/>
    </row>
    <row r="15" spans="1:17" ht="14.25" customHeight="1">
      <c r="A15" s="1" t="s">
        <v>131</v>
      </c>
      <c r="B15" s="15">
        <v>55.4</v>
      </c>
      <c r="C15" s="12">
        <v>48.6</v>
      </c>
      <c r="D15" s="45">
        <v>46.5</v>
      </c>
      <c r="E15" s="45"/>
      <c r="F15" s="48">
        <f t="shared" si="0"/>
        <v>6.7999999999999972</v>
      </c>
      <c r="G15" s="44">
        <f t="shared" si="1"/>
        <v>8.8999999999999986</v>
      </c>
      <c r="P15"/>
      <c r="Q15"/>
    </row>
    <row r="16" spans="1:17" ht="14.25" customHeight="1">
      <c r="A16" s="1" t="s">
        <v>95</v>
      </c>
      <c r="B16" s="15">
        <v>53.2</v>
      </c>
      <c r="C16" s="12">
        <v>73.099999999999994</v>
      </c>
      <c r="D16" s="45">
        <v>47.6</v>
      </c>
      <c r="E16" s="12"/>
      <c r="F16" s="48">
        <f t="shared" si="0"/>
        <v>-19.899999999999991</v>
      </c>
      <c r="G16" s="44">
        <f t="shared" si="1"/>
        <v>5.6000000000000014</v>
      </c>
      <c r="P16"/>
      <c r="Q16"/>
    </row>
    <row r="17" spans="1:17" ht="14.25" customHeight="1">
      <c r="A17" s="1" t="s">
        <v>113</v>
      </c>
      <c r="B17" s="14">
        <v>52.6</v>
      </c>
      <c r="C17" s="45">
        <v>50.5</v>
      </c>
      <c r="D17" s="12">
        <v>32.9</v>
      </c>
      <c r="E17" s="12"/>
      <c r="F17" s="48">
        <f t="shared" si="0"/>
        <v>2.1000000000000014</v>
      </c>
      <c r="G17" s="44">
        <f t="shared" si="1"/>
        <v>19.700000000000003</v>
      </c>
      <c r="P17"/>
      <c r="Q17"/>
    </row>
    <row r="18" spans="1:17" ht="14.25" customHeight="1">
      <c r="A18" s="1" t="s">
        <v>109</v>
      </c>
      <c r="B18" s="14">
        <v>51.4</v>
      </c>
      <c r="C18" s="45">
        <v>45.5</v>
      </c>
      <c r="D18" s="12">
        <v>58.7</v>
      </c>
      <c r="E18" s="45"/>
      <c r="F18" s="48">
        <f t="shared" si="0"/>
        <v>5.8999999999999986</v>
      </c>
      <c r="G18" s="44">
        <f t="shared" si="1"/>
        <v>-7.3000000000000043</v>
      </c>
      <c r="P18"/>
      <c r="Q18"/>
    </row>
    <row r="19" spans="1:17" ht="14.25" customHeight="1">
      <c r="A19" s="1" t="s">
        <v>115</v>
      </c>
      <c r="B19" s="15">
        <v>48.8</v>
      </c>
      <c r="C19" s="12">
        <v>50.6</v>
      </c>
      <c r="D19" s="45">
        <v>66.099999999999994</v>
      </c>
      <c r="E19" s="45"/>
      <c r="F19" s="48">
        <f t="shared" si="0"/>
        <v>-1.8000000000000043</v>
      </c>
      <c r="G19" s="44">
        <f t="shared" si="1"/>
        <v>-17.299999999999997</v>
      </c>
      <c r="P19"/>
      <c r="Q19"/>
    </row>
    <row r="20" spans="1:17" ht="14.25" customHeight="1">
      <c r="A20" s="1" t="s">
        <v>125</v>
      </c>
      <c r="B20" s="15">
        <v>47.4</v>
      </c>
      <c r="C20" s="12">
        <v>37.799999999999997</v>
      </c>
      <c r="D20" s="45">
        <v>54.6</v>
      </c>
      <c r="E20" s="12"/>
      <c r="F20" s="48">
        <f t="shared" si="0"/>
        <v>9.6000000000000014</v>
      </c>
      <c r="G20" s="44">
        <f t="shared" si="1"/>
        <v>-7.2000000000000028</v>
      </c>
      <c r="P20"/>
      <c r="Q20"/>
    </row>
    <row r="21" spans="1:17" ht="14.25" customHeight="1">
      <c r="A21" s="1" t="s">
        <v>89</v>
      </c>
      <c r="B21" s="14">
        <v>44.2</v>
      </c>
      <c r="C21" s="45">
        <v>46.8</v>
      </c>
      <c r="D21" s="12">
        <v>43.9</v>
      </c>
      <c r="E21" s="45"/>
      <c r="F21" s="48">
        <f t="shared" si="0"/>
        <v>-2.5999999999999943</v>
      </c>
      <c r="G21" s="44">
        <f t="shared" si="1"/>
        <v>0.30000000000000426</v>
      </c>
      <c r="P21"/>
      <c r="Q21"/>
    </row>
    <row r="22" spans="1:17" ht="14.25" customHeight="1">
      <c r="A22" s="1" t="s">
        <v>105</v>
      </c>
      <c r="B22" s="14">
        <v>40.6</v>
      </c>
      <c r="C22" s="45">
        <v>52.5</v>
      </c>
      <c r="D22" s="12">
        <v>37.9</v>
      </c>
      <c r="E22" s="12"/>
      <c r="F22" s="48">
        <f t="shared" si="0"/>
        <v>-11.899999999999999</v>
      </c>
      <c r="G22" s="44">
        <f t="shared" si="1"/>
        <v>2.7000000000000028</v>
      </c>
      <c r="P22"/>
      <c r="Q22"/>
    </row>
    <row r="23" spans="1:17" ht="14.25" customHeight="1">
      <c r="A23" s="1" t="s">
        <v>119</v>
      </c>
      <c r="B23" s="15">
        <v>40.200000000000003</v>
      </c>
      <c r="C23" s="12">
        <v>46.5</v>
      </c>
      <c r="D23" s="45">
        <v>51.1</v>
      </c>
      <c r="E23" s="45"/>
      <c r="F23" s="48">
        <f t="shared" si="0"/>
        <v>-6.2999999999999972</v>
      </c>
      <c r="G23" s="44">
        <f t="shared" si="1"/>
        <v>-10.899999999999999</v>
      </c>
      <c r="P23"/>
      <c r="Q23"/>
    </row>
    <row r="24" spans="1:17" ht="14.25" customHeight="1">
      <c r="A24" s="1" t="s">
        <v>87</v>
      </c>
      <c r="B24" s="14">
        <v>39.700000000000003</v>
      </c>
      <c r="C24" s="45">
        <v>68.2</v>
      </c>
      <c r="D24" s="12">
        <v>42.1</v>
      </c>
      <c r="E24" s="12"/>
      <c r="F24" s="48">
        <f t="shared" si="0"/>
        <v>-28.5</v>
      </c>
      <c r="G24" s="44">
        <f t="shared" si="1"/>
        <v>-2.3999999999999986</v>
      </c>
      <c r="P24"/>
      <c r="Q24"/>
    </row>
    <row r="25" spans="1:17" ht="14.25" customHeight="1">
      <c r="A25" s="1" t="s">
        <v>99</v>
      </c>
      <c r="B25" s="14">
        <v>35.1</v>
      </c>
      <c r="C25" s="45">
        <v>31.1</v>
      </c>
      <c r="D25" s="12">
        <v>33.6</v>
      </c>
      <c r="E25" s="12"/>
      <c r="F25" s="48">
        <f t="shared" si="0"/>
        <v>4</v>
      </c>
      <c r="G25" s="44">
        <f t="shared" si="1"/>
        <v>1.5</v>
      </c>
      <c r="P25"/>
      <c r="Q25"/>
    </row>
    <row r="26" spans="1:17" ht="14.25" customHeight="1">
      <c r="A26" s="1" t="s">
        <v>133</v>
      </c>
      <c r="B26" s="14">
        <v>34.700000000000003</v>
      </c>
      <c r="C26" s="45">
        <v>30.5</v>
      </c>
      <c r="D26" s="46">
        <v>34</v>
      </c>
      <c r="E26" s="45"/>
      <c r="F26" s="48">
        <f t="shared" si="0"/>
        <v>4.2000000000000028</v>
      </c>
      <c r="G26" s="44">
        <f t="shared" si="1"/>
        <v>0.70000000000000284</v>
      </c>
      <c r="P26"/>
      <c r="Q26"/>
    </row>
    <row r="27" spans="1:17" ht="14.25" customHeight="1">
      <c r="A27" s="1" t="s">
        <v>123</v>
      </c>
      <c r="B27" s="14">
        <v>34.6</v>
      </c>
      <c r="C27" s="45">
        <v>23.7</v>
      </c>
      <c r="D27" s="46">
        <v>23</v>
      </c>
      <c r="E27" s="45"/>
      <c r="F27" s="48">
        <f t="shared" si="0"/>
        <v>10.900000000000002</v>
      </c>
      <c r="G27" s="44">
        <f t="shared" si="1"/>
        <v>11.600000000000001</v>
      </c>
      <c r="P27"/>
      <c r="Q27"/>
    </row>
    <row r="28" spans="1:17" ht="14.25" customHeight="1">
      <c r="A28" s="1" t="s">
        <v>117</v>
      </c>
      <c r="B28" s="15">
        <v>33.1</v>
      </c>
      <c r="C28" s="12">
        <v>32.9</v>
      </c>
      <c r="D28" s="45">
        <v>30.4</v>
      </c>
      <c r="E28" s="12"/>
      <c r="F28" s="48">
        <f t="shared" si="0"/>
        <v>0.20000000000000284</v>
      </c>
      <c r="G28" s="44">
        <f t="shared" si="1"/>
        <v>2.7000000000000028</v>
      </c>
      <c r="P28"/>
      <c r="Q28"/>
    </row>
    <row r="29" spans="1:17" ht="14.25" customHeight="1">
      <c r="A29" s="1" t="s">
        <v>107</v>
      </c>
      <c r="B29" s="14">
        <v>30.2</v>
      </c>
      <c r="C29" s="45">
        <v>28.7</v>
      </c>
      <c r="D29" s="12">
        <v>32.5</v>
      </c>
      <c r="E29" s="45"/>
      <c r="F29" s="48">
        <f t="shared" si="0"/>
        <v>1.5</v>
      </c>
      <c r="G29" s="44">
        <f t="shared" si="1"/>
        <v>-2.3000000000000007</v>
      </c>
      <c r="I29" s="1"/>
      <c r="P29"/>
      <c r="Q29"/>
    </row>
    <row r="30" spans="1:17" ht="14.25" customHeight="1">
      <c r="A30" s="1" t="s">
        <v>85</v>
      </c>
      <c r="B30" s="15">
        <v>26.1</v>
      </c>
      <c r="C30" s="12">
        <v>30.1</v>
      </c>
      <c r="D30" s="45">
        <v>27.4</v>
      </c>
      <c r="E30" s="45"/>
      <c r="F30" s="48">
        <f t="shared" si="0"/>
        <v>-4</v>
      </c>
      <c r="G30" s="44">
        <f t="shared" si="1"/>
        <v>-1.2999999999999972</v>
      </c>
      <c r="P30"/>
      <c r="Q30"/>
    </row>
    <row r="31" spans="1:17" ht="14.25" customHeight="1">
      <c r="A31" s="1" t="s">
        <v>127</v>
      </c>
      <c r="B31" s="14">
        <v>8.8000000000000007</v>
      </c>
      <c r="C31" s="45">
        <v>14.6</v>
      </c>
      <c r="D31" s="12">
        <v>20.7</v>
      </c>
      <c r="E31" s="45"/>
      <c r="F31" s="48">
        <f t="shared" si="0"/>
        <v>-5.7999999999999989</v>
      </c>
      <c r="G31" s="44">
        <f t="shared" si="1"/>
        <v>-11.899999999999999</v>
      </c>
      <c r="P31"/>
      <c r="Q31"/>
    </row>
    <row r="32" spans="1:17" ht="14.25" customHeight="1">
      <c r="E32" s="45"/>
      <c r="F32" s="48"/>
      <c r="G32" s="44"/>
      <c r="P32"/>
      <c r="Q32"/>
    </row>
    <row r="33" spans="1:17" ht="14.25" customHeight="1">
      <c r="F33" s="48"/>
      <c r="G33" s="44"/>
      <c r="P33"/>
      <c r="Q33"/>
    </row>
    <row r="34" spans="1:17" ht="14.25" customHeight="1">
      <c r="F34" s="48"/>
      <c r="G34" s="44"/>
      <c r="P34"/>
      <c r="Q34"/>
    </row>
    <row r="35" spans="1:17" ht="14.25" customHeight="1">
      <c r="F35" s="48"/>
      <c r="G35" s="44"/>
      <c r="P35"/>
      <c r="Q35"/>
    </row>
    <row r="36" spans="1:17" ht="14.25" customHeight="1">
      <c r="A36" s="47" t="s">
        <v>289</v>
      </c>
      <c r="Q36" s="44"/>
    </row>
    <row r="37" spans="1:17" ht="14.25" customHeight="1">
      <c r="A37" s="1" t="s">
        <v>287</v>
      </c>
      <c r="Q37" s="44"/>
    </row>
    <row r="38" spans="1:17" ht="14.25" customHeight="1">
      <c r="A38" s="1" t="s">
        <v>288</v>
      </c>
      <c r="Q38" s="44"/>
    </row>
    <row r="39" spans="1:17" ht="14.25" customHeight="1">
      <c r="A39" s="1" t="s">
        <v>287</v>
      </c>
      <c r="Q39" s="44"/>
    </row>
    <row r="40" spans="1:17" ht="14.25" customHeight="1">
      <c r="Q40" s="44"/>
    </row>
    <row r="41" spans="1:17" ht="14.25" customHeight="1">
      <c r="Q41" s="44"/>
    </row>
    <row r="42" spans="1:17" ht="14.25" customHeight="1">
      <c r="Q42" s="44"/>
    </row>
    <row r="43" spans="1:17" ht="14.25" customHeight="1">
      <c r="Q43" s="44"/>
    </row>
    <row r="44" spans="1:17" ht="14.25" customHeight="1">
      <c r="Q44" s="44"/>
    </row>
    <row r="45" spans="1:17" ht="14.25" customHeight="1">
      <c r="Q45" s="44"/>
    </row>
    <row r="46" spans="1:17" ht="14.25" customHeight="1">
      <c r="Q46" s="44"/>
    </row>
    <row r="47" spans="1:17" ht="14.25" customHeight="1">
      <c r="Q47" s="44"/>
    </row>
    <row r="48" spans="1:17" ht="14.25" customHeight="1">
      <c r="Q48" s="44"/>
    </row>
    <row r="49" spans="17:17" ht="14.25" customHeight="1">
      <c r="Q49" s="44"/>
    </row>
    <row r="50" spans="17:17" ht="14.25" customHeight="1">
      <c r="Q50" s="44"/>
    </row>
    <row r="51" spans="17:17" ht="14.25" customHeight="1">
      <c r="Q51" s="44"/>
    </row>
    <row r="52" spans="17:17" ht="14.25" customHeight="1">
      <c r="Q52" s="44"/>
    </row>
    <row r="53" spans="17:17" ht="14.25" customHeight="1">
      <c r="Q53" s="44"/>
    </row>
    <row r="54" spans="17:17" ht="14.25" customHeight="1">
      <c r="Q54" s="44"/>
    </row>
    <row r="55" spans="17:17" ht="14.25" customHeight="1">
      <c r="Q55" s="44"/>
    </row>
    <row r="56" spans="17:17" ht="14.25" customHeight="1">
      <c r="Q56" s="44"/>
    </row>
    <row r="57" spans="17:17" ht="14.25" customHeight="1">
      <c r="Q57" s="44"/>
    </row>
    <row r="58" spans="17:17" ht="14.25" customHeight="1">
      <c r="Q58" s="44"/>
    </row>
    <row r="59" spans="17:17" ht="14.25" customHeight="1">
      <c r="Q59" s="44"/>
    </row>
    <row r="60" spans="17:17" ht="14.25" customHeight="1">
      <c r="Q60" s="44"/>
    </row>
    <row r="61" spans="17:17" ht="14.25" customHeight="1">
      <c r="Q61" s="44"/>
    </row>
    <row r="62" spans="17:17" ht="14.25" customHeight="1">
      <c r="Q62" s="44"/>
    </row>
    <row r="63" spans="17:17" ht="14.25" customHeight="1">
      <c r="Q63" s="44"/>
    </row>
    <row r="64" spans="17:17" ht="14.25" customHeight="1">
      <c r="Q64" s="44"/>
    </row>
    <row r="65" spans="17:17" ht="14.25" customHeight="1">
      <c r="Q65" s="44"/>
    </row>
    <row r="66" spans="17:17" ht="14.25" customHeight="1">
      <c r="Q66" s="44"/>
    </row>
    <row r="67" spans="17:17" ht="14.25" customHeight="1">
      <c r="Q67" s="44"/>
    </row>
    <row r="68" spans="17:17" ht="14.25" customHeight="1">
      <c r="Q68" s="44"/>
    </row>
    <row r="69" spans="17:17" ht="14.25" customHeight="1">
      <c r="Q69" s="44"/>
    </row>
    <row r="70" spans="17:17" ht="14.25" customHeight="1">
      <c r="Q70" s="44"/>
    </row>
    <row r="71" spans="17:17" ht="14.25" customHeight="1">
      <c r="Q71" s="44"/>
    </row>
    <row r="72" spans="17:17" ht="14.25" customHeight="1">
      <c r="Q72" s="44"/>
    </row>
    <row r="73" spans="17:17" ht="14.25" customHeight="1">
      <c r="Q73" s="44"/>
    </row>
    <row r="74" spans="17:17" ht="14.25" customHeight="1">
      <c r="Q74" s="44"/>
    </row>
    <row r="75" spans="17:17" ht="14.25" customHeight="1">
      <c r="Q75" s="44"/>
    </row>
    <row r="76" spans="17:17" ht="14.25" customHeight="1">
      <c r="Q76" s="44"/>
    </row>
    <row r="77" spans="17:17" ht="14.25" customHeight="1">
      <c r="Q77" s="44"/>
    </row>
    <row r="78" spans="17:17" ht="14.25" customHeight="1">
      <c r="Q78" s="44"/>
    </row>
    <row r="79" spans="17:17" ht="14.25" customHeight="1">
      <c r="Q79" s="44"/>
    </row>
    <row r="80" spans="17:17" ht="14.25" customHeight="1">
      <c r="Q80" s="44"/>
    </row>
    <row r="81" spans="17:17" ht="14.25" customHeight="1">
      <c r="Q81" s="44"/>
    </row>
    <row r="82" spans="17:17" ht="14.25" customHeight="1">
      <c r="Q82" s="44"/>
    </row>
    <row r="83" spans="17:17" ht="14.25" customHeight="1">
      <c r="Q83" s="44"/>
    </row>
    <row r="84" spans="17:17" ht="14.25" customHeight="1">
      <c r="Q84" s="44"/>
    </row>
    <row r="85" spans="17:17" ht="14.25" customHeight="1">
      <c r="Q85" s="44"/>
    </row>
    <row r="86" spans="17:17" ht="14.25" customHeight="1">
      <c r="Q86" s="44"/>
    </row>
    <row r="87" spans="17:17" ht="14.25" customHeight="1">
      <c r="Q87" s="44"/>
    </row>
    <row r="88" spans="17:17" ht="14.25" customHeight="1">
      <c r="Q88" s="44"/>
    </row>
    <row r="89" spans="17:17" ht="14.25" customHeight="1">
      <c r="Q89" s="44"/>
    </row>
    <row r="90" spans="17:17" ht="14.25" customHeight="1">
      <c r="Q90" s="44"/>
    </row>
    <row r="91" spans="17:17" ht="14.25" customHeight="1">
      <c r="Q91" s="44"/>
    </row>
    <row r="92" spans="17:17" ht="14.25" customHeight="1">
      <c r="Q92" s="44"/>
    </row>
    <row r="93" spans="17:17" ht="14.25" customHeight="1">
      <c r="Q93" s="44"/>
    </row>
    <row r="94" spans="17:17" ht="14.25" customHeight="1">
      <c r="Q94" s="44"/>
    </row>
    <row r="95" spans="17:17" ht="14.25" customHeight="1">
      <c r="Q95" s="44"/>
    </row>
    <row r="96" spans="17:17" ht="14.25" customHeight="1">
      <c r="Q96" s="44"/>
    </row>
    <row r="97" spans="17:17" ht="14.25" customHeight="1">
      <c r="Q97" s="44"/>
    </row>
    <row r="98" spans="17:17" ht="14.25" customHeight="1">
      <c r="Q98" s="44"/>
    </row>
    <row r="99" spans="17:17" ht="14.25" customHeight="1">
      <c r="Q99" s="44"/>
    </row>
    <row r="100" spans="17:17" ht="14.25" customHeight="1">
      <c r="Q100" s="44"/>
    </row>
    <row r="101" spans="17:17" ht="14.25" customHeight="1">
      <c r="Q101" s="44"/>
    </row>
    <row r="102" spans="17:17" ht="14.25" customHeight="1">
      <c r="Q102" s="44"/>
    </row>
    <row r="103" spans="17:17" ht="14.25" customHeight="1">
      <c r="Q103" s="44"/>
    </row>
    <row r="104" spans="17:17" ht="14.25" customHeight="1">
      <c r="Q104" s="44"/>
    </row>
    <row r="105" spans="17:17" ht="14.25" customHeight="1">
      <c r="Q105" s="44"/>
    </row>
    <row r="106" spans="17:17" ht="14.25" customHeight="1">
      <c r="Q106" s="44"/>
    </row>
    <row r="107" spans="17:17" ht="14.25" customHeight="1">
      <c r="Q107" s="44"/>
    </row>
    <row r="108" spans="17:17" ht="14.25" customHeight="1">
      <c r="Q108" s="44"/>
    </row>
    <row r="109" spans="17:17" ht="14.25" customHeight="1">
      <c r="Q109" s="44"/>
    </row>
    <row r="110" spans="17:17" ht="14.25" customHeight="1">
      <c r="Q110" s="44"/>
    </row>
    <row r="111" spans="17:17" ht="14.25" customHeight="1">
      <c r="Q111" s="44"/>
    </row>
    <row r="112" spans="17:17" ht="14.25" customHeight="1">
      <c r="Q112" s="44"/>
    </row>
    <row r="113" spans="17:17" ht="14.25" customHeight="1">
      <c r="Q113" s="44"/>
    </row>
    <row r="114" spans="17:17" ht="14.25" customHeight="1">
      <c r="Q114" s="44"/>
    </row>
    <row r="115" spans="17:17" ht="14.25" customHeight="1">
      <c r="Q115" s="44"/>
    </row>
    <row r="116" spans="17:17" ht="14.25" customHeight="1">
      <c r="Q116" s="44"/>
    </row>
    <row r="117" spans="17:17" ht="14.25" customHeight="1">
      <c r="Q117" s="44"/>
    </row>
    <row r="118" spans="17:17" ht="14.25" customHeight="1">
      <c r="Q118" s="44"/>
    </row>
    <row r="119" spans="17:17" ht="14.25" customHeight="1">
      <c r="Q119" s="44"/>
    </row>
    <row r="120" spans="17:17" ht="14.25" customHeight="1">
      <c r="Q120" s="44"/>
    </row>
    <row r="121" spans="17:17" ht="14.25" customHeight="1">
      <c r="Q121" s="44"/>
    </row>
    <row r="122" spans="17:17" ht="14.25" customHeight="1">
      <c r="Q122" s="44"/>
    </row>
    <row r="123" spans="17:17" ht="14.25" customHeight="1">
      <c r="Q123" s="44"/>
    </row>
    <row r="124" spans="17:17" ht="14.25" customHeight="1">
      <c r="Q124" s="44"/>
    </row>
    <row r="125" spans="17:17" ht="14.25" customHeight="1">
      <c r="Q125" s="44"/>
    </row>
    <row r="126" spans="17:17" ht="14.25" customHeight="1">
      <c r="Q126" s="44"/>
    </row>
    <row r="127" spans="17:17" ht="14.25" customHeight="1">
      <c r="Q127" s="44"/>
    </row>
    <row r="128" spans="17:17" ht="14.25" customHeight="1">
      <c r="Q128" s="44"/>
    </row>
    <row r="129" spans="17:17" ht="14.25" customHeight="1">
      <c r="Q129" s="44"/>
    </row>
    <row r="130" spans="17:17" ht="14.25" customHeight="1">
      <c r="Q130" s="44"/>
    </row>
    <row r="131" spans="17:17" ht="14.25" customHeight="1">
      <c r="Q131" s="44"/>
    </row>
    <row r="132" spans="17:17" ht="14.25" customHeight="1">
      <c r="Q132" s="44"/>
    </row>
    <row r="133" spans="17:17" ht="14.25" customHeight="1">
      <c r="Q133" s="44"/>
    </row>
    <row r="134" spans="17:17" ht="14.25" customHeight="1">
      <c r="Q134" s="44"/>
    </row>
    <row r="135" spans="17:17" ht="14.25" customHeight="1">
      <c r="Q135" s="44"/>
    </row>
    <row r="136" spans="17:17" ht="14.25" customHeight="1">
      <c r="Q136" s="44"/>
    </row>
    <row r="137" spans="17:17" ht="14.25" customHeight="1">
      <c r="Q137" s="44"/>
    </row>
    <row r="138" spans="17:17" ht="14.25" customHeight="1">
      <c r="Q138" s="44"/>
    </row>
    <row r="139" spans="17:17" ht="14.25" customHeight="1">
      <c r="Q139" s="44"/>
    </row>
    <row r="140" spans="17:17" ht="14.25" customHeight="1">
      <c r="Q140" s="44"/>
    </row>
    <row r="141" spans="17:17" ht="14.25" customHeight="1">
      <c r="Q141" s="44"/>
    </row>
    <row r="142" spans="17:17" ht="14.25" customHeight="1">
      <c r="Q142" s="44"/>
    </row>
    <row r="143" spans="17:17" ht="14.25" customHeight="1">
      <c r="Q143" s="44"/>
    </row>
    <row r="144" spans="17:17" ht="14.25" customHeight="1">
      <c r="Q144" s="44"/>
    </row>
    <row r="145" spans="17:17" ht="14.25" customHeight="1">
      <c r="Q145" s="44"/>
    </row>
    <row r="146" spans="17:17" ht="14.25" customHeight="1">
      <c r="Q146" s="44"/>
    </row>
    <row r="147" spans="17:17" ht="14.25" customHeight="1">
      <c r="Q147" s="44"/>
    </row>
    <row r="148" spans="17:17" ht="14.25" customHeight="1">
      <c r="Q148" s="44"/>
    </row>
    <row r="149" spans="17:17" ht="14.25" customHeight="1">
      <c r="Q149" s="44"/>
    </row>
    <row r="150" spans="17:17" ht="14.25" customHeight="1">
      <c r="Q150" s="44"/>
    </row>
    <row r="151" spans="17:17" ht="14.25" customHeight="1">
      <c r="Q151" s="44"/>
    </row>
    <row r="152" spans="17:17" ht="14.25" customHeight="1">
      <c r="Q152" s="44"/>
    </row>
    <row r="153" spans="17:17" ht="14.25" customHeight="1">
      <c r="Q153" s="44"/>
    </row>
    <row r="154" spans="17:17" ht="14.25" customHeight="1">
      <c r="Q154" s="44"/>
    </row>
    <row r="155" spans="17:17" ht="14.25" customHeight="1">
      <c r="Q155" s="44"/>
    </row>
    <row r="156" spans="17:17" ht="14.25" customHeight="1">
      <c r="Q156" s="44"/>
    </row>
    <row r="157" spans="17:17" ht="14.25" customHeight="1">
      <c r="Q157" s="44"/>
    </row>
    <row r="158" spans="17:17" ht="14.25" customHeight="1">
      <c r="Q158" s="44"/>
    </row>
    <row r="159" spans="17:17" ht="14.25" customHeight="1">
      <c r="Q159" s="44"/>
    </row>
    <row r="160" spans="17:17" ht="14.25" customHeight="1">
      <c r="Q160" s="44"/>
    </row>
    <row r="161" spans="17:17" ht="14.25" customHeight="1">
      <c r="Q161" s="44"/>
    </row>
    <row r="162" spans="17:17" ht="14.25" customHeight="1">
      <c r="Q162" s="44"/>
    </row>
    <row r="163" spans="17:17" ht="14.25" customHeight="1">
      <c r="Q163" s="44"/>
    </row>
    <row r="164" spans="17:17" ht="14.25" customHeight="1">
      <c r="Q164" s="44"/>
    </row>
    <row r="165" spans="17:17" ht="14.25" customHeight="1">
      <c r="Q165" s="44"/>
    </row>
    <row r="166" spans="17:17" ht="14.25" customHeight="1">
      <c r="Q166" s="44"/>
    </row>
    <row r="167" spans="17:17" ht="14.25" customHeight="1">
      <c r="Q167" s="44"/>
    </row>
    <row r="168" spans="17:17" ht="14.25" customHeight="1">
      <c r="Q168" s="44"/>
    </row>
    <row r="169" spans="17:17" ht="14.25" customHeight="1">
      <c r="Q169" s="44"/>
    </row>
    <row r="170" spans="17:17" ht="14.25" customHeight="1">
      <c r="Q170" s="44"/>
    </row>
    <row r="171" spans="17:17" ht="14.25" customHeight="1">
      <c r="Q171" s="44"/>
    </row>
    <row r="172" spans="17:17" ht="14.25" customHeight="1">
      <c r="Q172" s="44"/>
    </row>
    <row r="173" spans="17:17" ht="14.25" customHeight="1">
      <c r="Q173" s="44"/>
    </row>
    <row r="174" spans="17:17" ht="14.25" customHeight="1">
      <c r="Q174" s="44"/>
    </row>
    <row r="175" spans="17:17" ht="14.25" customHeight="1">
      <c r="Q175" s="44"/>
    </row>
    <row r="176" spans="17:17" ht="14.25" customHeight="1">
      <c r="Q176" s="44"/>
    </row>
    <row r="177" spans="17:17" ht="14.25" customHeight="1">
      <c r="Q177" s="44"/>
    </row>
    <row r="178" spans="17:17" ht="14.25" customHeight="1">
      <c r="Q178" s="44"/>
    </row>
    <row r="179" spans="17:17" ht="14.25" customHeight="1">
      <c r="Q179" s="44"/>
    </row>
    <row r="180" spans="17:17" ht="14.25" customHeight="1">
      <c r="Q180" s="44"/>
    </row>
    <row r="181" spans="17:17" ht="14.25" customHeight="1">
      <c r="Q181" s="44"/>
    </row>
    <row r="182" spans="17:17" ht="14.25" customHeight="1">
      <c r="Q182" s="44"/>
    </row>
    <row r="183" spans="17:17" ht="14.25" customHeight="1">
      <c r="Q183" s="44"/>
    </row>
    <row r="184" spans="17:17" ht="14.25" customHeight="1">
      <c r="Q184" s="44"/>
    </row>
    <row r="185" spans="17:17" ht="14.25" customHeight="1">
      <c r="Q185" s="44"/>
    </row>
    <row r="186" spans="17:17" ht="14.25" customHeight="1">
      <c r="Q186" s="44"/>
    </row>
    <row r="187" spans="17:17" ht="14.25" customHeight="1">
      <c r="Q187" s="44"/>
    </row>
    <row r="188" spans="17:17" ht="14.25" customHeight="1">
      <c r="Q188" s="44"/>
    </row>
    <row r="189" spans="17:17" ht="14.25" customHeight="1">
      <c r="Q189" s="44"/>
    </row>
    <row r="190" spans="17:17" ht="14.25" customHeight="1">
      <c r="Q190" s="44"/>
    </row>
    <row r="191" spans="17:17" ht="14.25" customHeight="1">
      <c r="Q191" s="44"/>
    </row>
    <row r="192" spans="17:17" ht="14.25" customHeight="1">
      <c r="Q192" s="44"/>
    </row>
    <row r="193" spans="17:17" ht="14.25" customHeight="1">
      <c r="Q193" s="44"/>
    </row>
    <row r="194" spans="17:17" ht="14.25" customHeight="1">
      <c r="Q194" s="44"/>
    </row>
    <row r="195" spans="17:17" ht="14.25" customHeight="1">
      <c r="Q195" s="44"/>
    </row>
    <row r="196" spans="17:17" ht="14.25" customHeight="1">
      <c r="Q196" s="44"/>
    </row>
    <row r="197" spans="17:17" ht="14.25" customHeight="1">
      <c r="Q197" s="44"/>
    </row>
    <row r="198" spans="17:17" ht="14.25" customHeight="1">
      <c r="Q198" s="44"/>
    </row>
    <row r="199" spans="17:17" ht="14.25" customHeight="1">
      <c r="Q199" s="44"/>
    </row>
    <row r="200" spans="17:17" ht="14.25" customHeight="1">
      <c r="Q200" s="44"/>
    </row>
    <row r="201" spans="17:17" ht="14.25" customHeight="1">
      <c r="Q201" s="44"/>
    </row>
    <row r="202" spans="17:17" ht="14.25" customHeight="1">
      <c r="Q202" s="44"/>
    </row>
    <row r="203" spans="17:17" ht="14.25" customHeight="1">
      <c r="Q203" s="44"/>
    </row>
    <row r="204" spans="17:17" ht="14.25" customHeight="1">
      <c r="Q204" s="44"/>
    </row>
    <row r="205" spans="17:17" ht="14.25" customHeight="1">
      <c r="Q205" s="44"/>
    </row>
    <row r="206" spans="17:17" ht="14.25" customHeight="1">
      <c r="Q206" s="44"/>
    </row>
    <row r="207" spans="17:17" ht="14.25" customHeight="1">
      <c r="Q207" s="44"/>
    </row>
    <row r="208" spans="17:17" ht="14.25" customHeight="1">
      <c r="Q208" s="44"/>
    </row>
    <row r="209" spans="17:17" ht="14.25" customHeight="1">
      <c r="Q209" s="44"/>
    </row>
    <row r="210" spans="17:17" ht="14.25" customHeight="1">
      <c r="Q210" s="44"/>
    </row>
    <row r="211" spans="17:17" ht="14.25" customHeight="1">
      <c r="Q211" s="44"/>
    </row>
    <row r="212" spans="17:17" ht="14.25" customHeight="1">
      <c r="Q212" s="44"/>
    </row>
    <row r="213" spans="17:17" ht="14.25" customHeight="1">
      <c r="Q213" s="44"/>
    </row>
    <row r="214" spans="17:17" ht="14.25" customHeight="1">
      <c r="Q214" s="44"/>
    </row>
    <row r="215" spans="17:17" ht="14.25" customHeight="1">
      <c r="Q215" s="44"/>
    </row>
    <row r="216" spans="17:17" ht="14.25" customHeight="1">
      <c r="Q216" s="44"/>
    </row>
    <row r="217" spans="17:17" ht="14.25" customHeight="1">
      <c r="Q217" s="44"/>
    </row>
    <row r="218" spans="17:17" ht="14.25" customHeight="1">
      <c r="Q218" s="44"/>
    </row>
    <row r="219" spans="17:17" ht="14.25" customHeight="1">
      <c r="Q219" s="44"/>
    </row>
    <row r="220" spans="17:17" ht="14.25" customHeight="1">
      <c r="Q220" s="44"/>
    </row>
    <row r="221" spans="17:17" ht="14.25" customHeight="1">
      <c r="Q221" s="44"/>
    </row>
    <row r="222" spans="17:17" ht="14.25" customHeight="1">
      <c r="Q222" s="44"/>
    </row>
    <row r="223" spans="17:17" ht="14.25" customHeight="1">
      <c r="Q223" s="44"/>
    </row>
    <row r="224" spans="17:17" ht="14.25" customHeight="1">
      <c r="Q224" s="44"/>
    </row>
    <row r="225" spans="17:17" ht="14.25" customHeight="1">
      <c r="Q225" s="44"/>
    </row>
    <row r="226" spans="17:17" ht="14.25" customHeight="1">
      <c r="Q226" s="44"/>
    </row>
    <row r="227" spans="17:17" ht="14.25" customHeight="1">
      <c r="Q227" s="44"/>
    </row>
    <row r="228" spans="17:17" ht="14.25" customHeight="1">
      <c r="Q228" s="44"/>
    </row>
    <row r="229" spans="17:17" ht="14.25" customHeight="1">
      <c r="Q229" s="44"/>
    </row>
    <row r="230" spans="17:17" ht="14.25" customHeight="1">
      <c r="Q230" s="44"/>
    </row>
    <row r="231" spans="17:17" ht="14.25" customHeight="1">
      <c r="Q231" s="44"/>
    </row>
    <row r="232" spans="17:17" ht="14.25" customHeight="1">
      <c r="Q232" s="44"/>
    </row>
    <row r="233" spans="17:17" ht="14.25" customHeight="1">
      <c r="Q233" s="44"/>
    </row>
    <row r="234" spans="17:17" ht="14.25" customHeight="1">
      <c r="Q234" s="44"/>
    </row>
    <row r="235" spans="17:17" ht="14.25" customHeight="1">
      <c r="Q235" s="44"/>
    </row>
    <row r="236" spans="17:17" ht="14.25" customHeight="1">
      <c r="Q236" s="44"/>
    </row>
    <row r="237" spans="17:17" ht="14.25" customHeight="1">
      <c r="Q237" s="44"/>
    </row>
    <row r="238" spans="17:17" ht="14.25" customHeight="1">
      <c r="Q238" s="44"/>
    </row>
    <row r="239" spans="17:17" ht="14.25" customHeight="1">
      <c r="Q239" s="44"/>
    </row>
    <row r="240" spans="17:17" ht="14.25" customHeight="1">
      <c r="Q240" s="44"/>
    </row>
    <row r="241" spans="17:17" ht="14.25" customHeight="1">
      <c r="Q241" s="44"/>
    </row>
    <row r="242" spans="17:17" ht="14.25" customHeight="1">
      <c r="Q242" s="44"/>
    </row>
    <row r="243" spans="17:17" ht="14.25" customHeight="1">
      <c r="Q243" s="44"/>
    </row>
    <row r="244" spans="17:17" ht="14.25" customHeight="1">
      <c r="Q244" s="44"/>
    </row>
    <row r="245" spans="17:17" ht="14.25" customHeight="1">
      <c r="Q245" s="44"/>
    </row>
    <row r="246" spans="17:17" ht="14.25" customHeight="1">
      <c r="Q246" s="44"/>
    </row>
    <row r="247" spans="17:17" ht="14.25" customHeight="1">
      <c r="Q247" s="44"/>
    </row>
    <row r="248" spans="17:17" ht="14.25" customHeight="1">
      <c r="Q248" s="44"/>
    </row>
    <row r="249" spans="17:17" ht="14.25" customHeight="1">
      <c r="Q249" s="44"/>
    </row>
    <row r="250" spans="17:17" ht="14.25" customHeight="1">
      <c r="Q250" s="44"/>
    </row>
    <row r="251" spans="17:17" ht="14.25" customHeight="1">
      <c r="Q251" s="44"/>
    </row>
    <row r="252" spans="17:17" ht="14.25" customHeight="1">
      <c r="Q252" s="44"/>
    </row>
    <row r="253" spans="17:17" ht="14.25" customHeight="1">
      <c r="Q253" s="44"/>
    </row>
    <row r="254" spans="17:17" ht="14.25" customHeight="1">
      <c r="Q254" s="44"/>
    </row>
    <row r="255" spans="17:17" ht="14.25" customHeight="1">
      <c r="Q255" s="44"/>
    </row>
    <row r="256" spans="17:17" ht="14.25" customHeight="1">
      <c r="Q256" s="44"/>
    </row>
    <row r="257" spans="17:17" ht="14.25" customHeight="1">
      <c r="Q257" s="44"/>
    </row>
    <row r="258" spans="17:17" ht="14.25" customHeight="1">
      <c r="Q258" s="44"/>
    </row>
    <row r="259" spans="17:17" ht="14.25" customHeight="1">
      <c r="Q259" s="44"/>
    </row>
    <row r="260" spans="17:17" ht="14.25" customHeight="1">
      <c r="Q260" s="44"/>
    </row>
    <row r="261" spans="17:17" ht="14.25" customHeight="1">
      <c r="Q261" s="44"/>
    </row>
    <row r="262" spans="17:17" ht="14.25" customHeight="1">
      <c r="Q262" s="44"/>
    </row>
    <row r="263" spans="17:17" ht="14.25" customHeight="1">
      <c r="Q263" s="44"/>
    </row>
    <row r="264" spans="17:17" ht="14.25" customHeight="1">
      <c r="Q264" s="44"/>
    </row>
    <row r="265" spans="17:17" ht="14.25" customHeight="1">
      <c r="Q265" s="44"/>
    </row>
    <row r="266" spans="17:17" ht="14.25" customHeight="1">
      <c r="Q266" s="44"/>
    </row>
    <row r="267" spans="17:17" ht="14.25" customHeight="1">
      <c r="Q267" s="44"/>
    </row>
    <row r="268" spans="17:17" ht="14.25" customHeight="1">
      <c r="Q268" s="44"/>
    </row>
    <row r="269" spans="17:17" ht="14.25" customHeight="1">
      <c r="Q269" s="44"/>
    </row>
    <row r="270" spans="17:17" ht="14.25" customHeight="1">
      <c r="Q270" s="44"/>
    </row>
    <row r="271" spans="17:17" ht="14.25" customHeight="1">
      <c r="Q271" s="44"/>
    </row>
    <row r="272" spans="17:17" ht="14.25" customHeight="1">
      <c r="Q272" s="44"/>
    </row>
    <row r="273" spans="17:17" ht="14.25" customHeight="1">
      <c r="Q273" s="44"/>
    </row>
    <row r="274" spans="17:17" ht="14.25" customHeight="1">
      <c r="Q274" s="44"/>
    </row>
    <row r="275" spans="17:17" ht="14.25" customHeight="1">
      <c r="Q275" s="44"/>
    </row>
    <row r="276" spans="17:17" ht="14.25" customHeight="1">
      <c r="Q276" s="44"/>
    </row>
    <row r="277" spans="17:17" ht="14.25" customHeight="1">
      <c r="Q277" s="44"/>
    </row>
    <row r="278" spans="17:17" ht="14.25" customHeight="1">
      <c r="Q278" s="44"/>
    </row>
    <row r="279" spans="17:17" ht="14.25" customHeight="1">
      <c r="Q279" s="44"/>
    </row>
    <row r="280" spans="17:17" ht="14.25" customHeight="1">
      <c r="Q280" s="44"/>
    </row>
    <row r="281" spans="17:17" ht="14.25" customHeight="1">
      <c r="Q281" s="44"/>
    </row>
    <row r="282" spans="17:17" ht="14.25" customHeight="1">
      <c r="Q282" s="44"/>
    </row>
    <row r="283" spans="17:17" ht="14.25" customHeight="1">
      <c r="Q283" s="44"/>
    </row>
    <row r="284" spans="17:17" ht="14.25" customHeight="1">
      <c r="Q284" s="44"/>
    </row>
    <row r="285" spans="17:17" ht="14.25" customHeight="1">
      <c r="Q285" s="44"/>
    </row>
    <row r="286" spans="17:17" ht="14.25" customHeight="1">
      <c r="Q286" s="44"/>
    </row>
    <row r="287" spans="17:17" ht="14.25" customHeight="1">
      <c r="Q287" s="44"/>
    </row>
    <row r="288" spans="17:17" ht="14.25" customHeight="1">
      <c r="Q288" s="44"/>
    </row>
    <row r="289" spans="17:17" ht="14.25" customHeight="1">
      <c r="Q289" s="44"/>
    </row>
    <row r="290" spans="17:17" ht="14.25" customHeight="1">
      <c r="Q290" s="44"/>
    </row>
    <row r="291" spans="17:17" ht="14.25" customHeight="1">
      <c r="Q291" s="44"/>
    </row>
    <row r="292" spans="17:17" ht="14.25" customHeight="1">
      <c r="Q292" s="44"/>
    </row>
    <row r="293" spans="17:17" ht="14.25" customHeight="1">
      <c r="Q293" s="44"/>
    </row>
    <row r="294" spans="17:17" ht="14.25" customHeight="1">
      <c r="Q294" s="44"/>
    </row>
    <row r="295" spans="17:17" ht="14.25" customHeight="1">
      <c r="Q295" s="44"/>
    </row>
    <row r="296" spans="17:17" ht="14.25" customHeight="1">
      <c r="Q296" s="44"/>
    </row>
    <row r="297" spans="17:17" ht="14.25" customHeight="1">
      <c r="Q297" s="44"/>
    </row>
    <row r="298" spans="17:17" ht="14.25" customHeight="1">
      <c r="Q298" s="44"/>
    </row>
    <row r="299" spans="17:17" ht="14.25" customHeight="1">
      <c r="Q299" s="44"/>
    </row>
    <row r="300" spans="17:17" ht="14.25" customHeight="1">
      <c r="Q300" s="44"/>
    </row>
    <row r="301" spans="17:17" ht="14.25" customHeight="1">
      <c r="Q301" s="44"/>
    </row>
    <row r="302" spans="17:17" ht="14.25" customHeight="1">
      <c r="Q302" s="44"/>
    </row>
    <row r="303" spans="17:17" ht="14.25" customHeight="1">
      <c r="Q303" s="44"/>
    </row>
    <row r="304" spans="17:17" ht="14.25" customHeight="1">
      <c r="Q304" s="44"/>
    </row>
    <row r="305" spans="17:17" ht="14.25" customHeight="1">
      <c r="Q305" s="44"/>
    </row>
    <row r="306" spans="17:17" ht="14.25" customHeight="1">
      <c r="Q306" s="44"/>
    </row>
    <row r="307" spans="17:17" ht="14.25" customHeight="1">
      <c r="Q307" s="44"/>
    </row>
    <row r="308" spans="17:17" ht="14.25" customHeight="1">
      <c r="Q308" s="44"/>
    </row>
    <row r="309" spans="17:17" ht="14.25" customHeight="1">
      <c r="Q309" s="44"/>
    </row>
    <row r="310" spans="17:17" ht="14.25" customHeight="1">
      <c r="Q310" s="44"/>
    </row>
    <row r="311" spans="17:17" ht="14.25" customHeight="1">
      <c r="Q311" s="44"/>
    </row>
    <row r="312" spans="17:17" ht="14.25" customHeight="1">
      <c r="Q312" s="44"/>
    </row>
    <row r="313" spans="17:17" ht="14.25" customHeight="1">
      <c r="Q313" s="44"/>
    </row>
    <row r="314" spans="17:17" ht="14.25" customHeight="1">
      <c r="Q314" s="44"/>
    </row>
    <row r="315" spans="17:17" ht="14.25" customHeight="1">
      <c r="Q315" s="44"/>
    </row>
    <row r="316" spans="17:17" ht="14.25" customHeight="1">
      <c r="Q316" s="44"/>
    </row>
    <row r="317" spans="17:17" ht="14.25" customHeight="1">
      <c r="Q317" s="44"/>
    </row>
    <row r="318" spans="17:17" ht="14.25" customHeight="1">
      <c r="Q318" s="44"/>
    </row>
    <row r="319" spans="17:17" ht="14.25" customHeight="1">
      <c r="Q319" s="44"/>
    </row>
    <row r="320" spans="17:17" ht="14.25" customHeight="1">
      <c r="Q320" s="44"/>
    </row>
    <row r="321" spans="17:17" ht="14.25" customHeight="1">
      <c r="Q321" s="44"/>
    </row>
    <row r="322" spans="17:17" ht="14.25" customHeight="1">
      <c r="Q322" s="44"/>
    </row>
    <row r="323" spans="17:17" ht="14.25" customHeight="1">
      <c r="Q323" s="44"/>
    </row>
    <row r="324" spans="17:17" ht="14.25" customHeight="1">
      <c r="Q324" s="44"/>
    </row>
    <row r="325" spans="17:17" ht="14.25" customHeight="1">
      <c r="Q325" s="44"/>
    </row>
    <row r="326" spans="17:17" ht="14.25" customHeight="1">
      <c r="Q326" s="44"/>
    </row>
    <row r="327" spans="17:17" ht="14.25" customHeight="1">
      <c r="Q327" s="44"/>
    </row>
    <row r="328" spans="17:17" ht="14.25" customHeight="1">
      <c r="Q328" s="44"/>
    </row>
    <row r="329" spans="17:17" ht="14.25" customHeight="1">
      <c r="Q329" s="44"/>
    </row>
    <row r="330" spans="17:17" ht="14.25" customHeight="1">
      <c r="Q330" s="44"/>
    </row>
    <row r="331" spans="17:17" ht="14.25" customHeight="1">
      <c r="Q331" s="44"/>
    </row>
    <row r="332" spans="17:17" ht="14.25" customHeight="1">
      <c r="Q332" s="44"/>
    </row>
    <row r="333" spans="17:17" ht="14.25" customHeight="1">
      <c r="Q333" s="44"/>
    </row>
    <row r="334" spans="17:17" ht="14.25" customHeight="1">
      <c r="Q334" s="44"/>
    </row>
    <row r="335" spans="17:17" ht="14.25" customHeight="1">
      <c r="Q335" s="44"/>
    </row>
    <row r="336" spans="17:17" ht="14.25" customHeight="1">
      <c r="Q336" s="44"/>
    </row>
    <row r="337" spans="17:17" ht="14.25" customHeight="1">
      <c r="Q337" s="44"/>
    </row>
    <row r="338" spans="17:17" ht="14.25" customHeight="1">
      <c r="Q338" s="44"/>
    </row>
    <row r="339" spans="17:17" ht="14.25" customHeight="1">
      <c r="Q339" s="44"/>
    </row>
    <row r="340" spans="17:17" ht="14.25" customHeight="1">
      <c r="Q340" s="44"/>
    </row>
    <row r="341" spans="17:17" ht="14.25" customHeight="1">
      <c r="Q341" s="44"/>
    </row>
    <row r="342" spans="17:17" ht="14.25" customHeight="1">
      <c r="Q342" s="44"/>
    </row>
    <row r="343" spans="17:17" ht="14.25" customHeight="1">
      <c r="Q343" s="44"/>
    </row>
    <row r="344" spans="17:17" ht="14.25" customHeight="1">
      <c r="Q344" s="44"/>
    </row>
    <row r="345" spans="17:17" ht="14.25" customHeight="1">
      <c r="Q345" s="44"/>
    </row>
    <row r="346" spans="17:17" ht="14.25" customHeight="1">
      <c r="Q346" s="44"/>
    </row>
    <row r="347" spans="17:17" ht="14.25" customHeight="1">
      <c r="Q347" s="44"/>
    </row>
    <row r="348" spans="17:17" ht="14.25" customHeight="1">
      <c r="Q348" s="44"/>
    </row>
    <row r="349" spans="17:17" ht="14.25" customHeight="1">
      <c r="Q349" s="44"/>
    </row>
    <row r="350" spans="17:17" ht="14.25" customHeight="1">
      <c r="Q350" s="44"/>
    </row>
    <row r="351" spans="17:17" ht="14.25" customHeight="1">
      <c r="Q351" s="44"/>
    </row>
    <row r="352" spans="17:17" ht="14.25" customHeight="1">
      <c r="Q352" s="44"/>
    </row>
    <row r="353" spans="17:17" ht="14.25" customHeight="1">
      <c r="Q353" s="44"/>
    </row>
    <row r="354" spans="17:17" ht="14.25" customHeight="1">
      <c r="Q354" s="44"/>
    </row>
    <row r="355" spans="17:17" ht="14.25" customHeight="1">
      <c r="Q355" s="44"/>
    </row>
    <row r="356" spans="17:17" ht="14.25" customHeight="1">
      <c r="Q356" s="44"/>
    </row>
    <row r="357" spans="17:17" ht="14.25" customHeight="1">
      <c r="Q357" s="44"/>
    </row>
    <row r="358" spans="17:17" ht="14.25" customHeight="1">
      <c r="Q358" s="44"/>
    </row>
    <row r="359" spans="17:17" ht="14.25" customHeight="1">
      <c r="Q359" s="44"/>
    </row>
    <row r="360" spans="17:17" ht="14.25" customHeight="1">
      <c r="Q360" s="44"/>
    </row>
    <row r="361" spans="17:17" ht="14.25" customHeight="1">
      <c r="Q361" s="44"/>
    </row>
    <row r="362" spans="17:17" ht="14.25" customHeight="1">
      <c r="Q362" s="44"/>
    </row>
    <row r="363" spans="17:17" ht="14.25" customHeight="1">
      <c r="Q363" s="44"/>
    </row>
    <row r="364" spans="17:17" ht="14.25" customHeight="1">
      <c r="Q364" s="44"/>
    </row>
    <row r="365" spans="17:17" ht="14.25" customHeight="1">
      <c r="Q365" s="44"/>
    </row>
    <row r="366" spans="17:17" ht="14.25" customHeight="1">
      <c r="Q366" s="44"/>
    </row>
    <row r="367" spans="17:17" ht="14.25" customHeight="1">
      <c r="Q367" s="44"/>
    </row>
    <row r="368" spans="17:17" ht="14.25" customHeight="1">
      <c r="Q368" s="44"/>
    </row>
    <row r="369" spans="17:17" ht="14.25" customHeight="1">
      <c r="Q369" s="44"/>
    </row>
    <row r="370" spans="17:17" ht="14.25" customHeight="1">
      <c r="Q370" s="44"/>
    </row>
    <row r="371" spans="17:17" ht="14.25" customHeight="1">
      <c r="Q371" s="44"/>
    </row>
    <row r="372" spans="17:17" ht="14.25" customHeight="1">
      <c r="Q372" s="44"/>
    </row>
    <row r="373" spans="17:17" ht="14.25" customHeight="1">
      <c r="Q373" s="44"/>
    </row>
    <row r="374" spans="17:17" ht="14.25" customHeight="1">
      <c r="Q374" s="44"/>
    </row>
    <row r="375" spans="17:17" ht="14.25" customHeight="1">
      <c r="Q375" s="44"/>
    </row>
    <row r="376" spans="17:17" ht="14.25" customHeight="1">
      <c r="Q376" s="44"/>
    </row>
    <row r="377" spans="17:17" ht="14.25" customHeight="1">
      <c r="Q377" s="44"/>
    </row>
    <row r="378" spans="17:17" ht="14.25" customHeight="1">
      <c r="Q378" s="44"/>
    </row>
    <row r="379" spans="17:17" ht="14.25" customHeight="1">
      <c r="Q379" s="44"/>
    </row>
    <row r="380" spans="17:17" ht="14.25" customHeight="1">
      <c r="Q380" s="44"/>
    </row>
    <row r="381" spans="17:17" ht="14.25" customHeight="1">
      <c r="Q381" s="44"/>
    </row>
    <row r="382" spans="17:17" ht="14.25" customHeight="1">
      <c r="Q382" s="44"/>
    </row>
    <row r="383" spans="17:17" ht="14.25" customHeight="1">
      <c r="Q383" s="44"/>
    </row>
    <row r="384" spans="17:17" ht="14.25" customHeight="1">
      <c r="Q384" s="44"/>
    </row>
    <row r="385" spans="17:17" ht="14.25" customHeight="1">
      <c r="Q385" s="44"/>
    </row>
    <row r="386" spans="17:17" ht="14.25" customHeight="1">
      <c r="Q386" s="44"/>
    </row>
    <row r="387" spans="17:17" ht="14.25" customHeight="1">
      <c r="Q387" s="44"/>
    </row>
    <row r="388" spans="17:17" ht="14.25" customHeight="1">
      <c r="Q388" s="44"/>
    </row>
    <row r="389" spans="17:17" ht="14.25" customHeight="1">
      <c r="Q389" s="44"/>
    </row>
    <row r="390" spans="17:17" ht="14.25" customHeight="1">
      <c r="Q390" s="44"/>
    </row>
    <row r="391" spans="17:17" ht="14.25" customHeight="1">
      <c r="Q391" s="44"/>
    </row>
    <row r="392" spans="17:17" ht="14.25" customHeight="1">
      <c r="Q392" s="44"/>
    </row>
    <row r="393" spans="17:17" ht="14.25" customHeight="1">
      <c r="Q393" s="44"/>
    </row>
    <row r="394" spans="17:17" ht="14.25" customHeight="1">
      <c r="Q394" s="44"/>
    </row>
    <row r="395" spans="17:17" ht="14.25" customHeight="1">
      <c r="Q395" s="44"/>
    </row>
    <row r="396" spans="17:17" ht="14.25" customHeight="1">
      <c r="Q396" s="44"/>
    </row>
    <row r="397" spans="17:17" ht="14.25" customHeight="1">
      <c r="Q397" s="44"/>
    </row>
    <row r="398" spans="17:17" ht="14.25" customHeight="1">
      <c r="Q398" s="44"/>
    </row>
    <row r="399" spans="17:17" ht="14.25" customHeight="1">
      <c r="Q399" s="44"/>
    </row>
    <row r="400" spans="17:17" ht="14.25" customHeight="1">
      <c r="Q400" s="44"/>
    </row>
    <row r="401" spans="17:17" ht="14.25" customHeight="1">
      <c r="Q401" s="44"/>
    </row>
    <row r="402" spans="17:17" ht="14.25" customHeight="1">
      <c r="Q402" s="44"/>
    </row>
    <row r="403" spans="17:17" ht="14.25" customHeight="1">
      <c r="Q403" s="44"/>
    </row>
    <row r="404" spans="17:17" ht="14.25" customHeight="1">
      <c r="Q404" s="44"/>
    </row>
    <row r="405" spans="17:17" ht="14.25" customHeight="1">
      <c r="Q405" s="44"/>
    </row>
    <row r="406" spans="17:17" ht="14.25" customHeight="1">
      <c r="Q406" s="44"/>
    </row>
    <row r="407" spans="17:17" ht="14.25" customHeight="1">
      <c r="Q407" s="44"/>
    </row>
    <row r="408" spans="17:17" ht="14.25" customHeight="1">
      <c r="Q408" s="44"/>
    </row>
    <row r="409" spans="17:17" ht="14.25" customHeight="1">
      <c r="Q409" s="44"/>
    </row>
    <row r="410" spans="17:17" ht="14.25" customHeight="1">
      <c r="Q410" s="44"/>
    </row>
    <row r="411" spans="17:17" ht="14.25" customHeight="1">
      <c r="Q411" s="44"/>
    </row>
    <row r="412" spans="17:17" ht="14.25" customHeight="1">
      <c r="Q412" s="44"/>
    </row>
    <row r="413" spans="17:17" ht="14.25" customHeight="1">
      <c r="Q413" s="44"/>
    </row>
    <row r="414" spans="17:17" ht="14.25" customHeight="1">
      <c r="Q414" s="44"/>
    </row>
    <row r="415" spans="17:17" ht="14.25" customHeight="1">
      <c r="Q415" s="44"/>
    </row>
    <row r="416" spans="17:17" ht="14.25" customHeight="1">
      <c r="Q416" s="44"/>
    </row>
    <row r="417" spans="17:17" ht="14.25" customHeight="1">
      <c r="Q417" s="44"/>
    </row>
    <row r="418" spans="17:17" ht="14.25" customHeight="1">
      <c r="Q418" s="44"/>
    </row>
    <row r="419" spans="17:17" ht="14.25" customHeight="1">
      <c r="Q419" s="44"/>
    </row>
    <row r="420" spans="17:17" ht="14.25" customHeight="1">
      <c r="Q420" s="44"/>
    </row>
    <row r="421" spans="17:17" ht="14.25" customHeight="1">
      <c r="Q421" s="44"/>
    </row>
    <row r="422" spans="17:17" ht="14.25" customHeight="1">
      <c r="Q422" s="44"/>
    </row>
    <row r="423" spans="17:17" ht="14.25" customHeight="1">
      <c r="Q423" s="44"/>
    </row>
    <row r="424" spans="17:17" ht="14.25" customHeight="1">
      <c r="Q424" s="44"/>
    </row>
    <row r="425" spans="17:17" ht="14.25" customHeight="1">
      <c r="Q425" s="44"/>
    </row>
    <row r="426" spans="17:17" ht="14.25" customHeight="1">
      <c r="Q426" s="44"/>
    </row>
    <row r="427" spans="17:17" ht="14.25" customHeight="1">
      <c r="Q427" s="44"/>
    </row>
    <row r="428" spans="17:17" ht="14.25" customHeight="1">
      <c r="Q428" s="44"/>
    </row>
    <row r="429" spans="17:17" ht="14.25" customHeight="1">
      <c r="Q429" s="44"/>
    </row>
    <row r="430" spans="17:17" ht="14.25" customHeight="1">
      <c r="Q430" s="44"/>
    </row>
    <row r="431" spans="17:17" ht="14.25" customHeight="1">
      <c r="Q431" s="44"/>
    </row>
    <row r="432" spans="17:17" ht="14.25" customHeight="1">
      <c r="Q432" s="44"/>
    </row>
    <row r="433" spans="17:17" ht="14.25" customHeight="1">
      <c r="Q433" s="44"/>
    </row>
    <row r="434" spans="17:17" ht="14.25" customHeight="1">
      <c r="Q434" s="44"/>
    </row>
    <row r="435" spans="17:17" ht="14.25" customHeight="1">
      <c r="Q435" s="44"/>
    </row>
    <row r="436" spans="17:17" ht="14.25" customHeight="1">
      <c r="Q436" s="44"/>
    </row>
    <row r="437" spans="17:17" ht="14.25" customHeight="1">
      <c r="Q437" s="44"/>
    </row>
    <row r="438" spans="17:17" ht="14.25" customHeight="1">
      <c r="Q438" s="44"/>
    </row>
    <row r="439" spans="17:17" ht="14.25" customHeight="1">
      <c r="Q439" s="44"/>
    </row>
    <row r="440" spans="17:17" ht="14.25" customHeight="1">
      <c r="Q440" s="44"/>
    </row>
    <row r="441" spans="17:17" ht="14.25" customHeight="1">
      <c r="Q441" s="44"/>
    </row>
    <row r="442" spans="17:17" ht="14.25" customHeight="1">
      <c r="Q442" s="44"/>
    </row>
    <row r="443" spans="17:17" ht="14.25" customHeight="1">
      <c r="Q443" s="44"/>
    </row>
    <row r="444" spans="17:17" ht="14.25" customHeight="1">
      <c r="Q444" s="44"/>
    </row>
    <row r="445" spans="17:17" ht="14.25" customHeight="1">
      <c r="Q445" s="44"/>
    </row>
    <row r="446" spans="17:17" ht="14.25" customHeight="1">
      <c r="Q446" s="44"/>
    </row>
    <row r="447" spans="17:17" ht="14.25" customHeight="1">
      <c r="Q447" s="44"/>
    </row>
    <row r="448" spans="17:17" ht="14.25" customHeight="1">
      <c r="Q448" s="44"/>
    </row>
    <row r="449" spans="17:17" ht="14.25" customHeight="1">
      <c r="Q449" s="44"/>
    </row>
    <row r="450" spans="17:17" ht="14.25" customHeight="1">
      <c r="Q450" s="44"/>
    </row>
    <row r="451" spans="17:17" ht="14.25" customHeight="1">
      <c r="Q451" s="44"/>
    </row>
    <row r="452" spans="17:17" ht="14.25" customHeight="1">
      <c r="Q452" s="44"/>
    </row>
    <row r="453" spans="17:17" ht="14.25" customHeight="1">
      <c r="Q453" s="44"/>
    </row>
    <row r="454" spans="17:17" ht="14.25" customHeight="1">
      <c r="Q454" s="44"/>
    </row>
    <row r="455" spans="17:17" ht="14.25" customHeight="1">
      <c r="Q455" s="44"/>
    </row>
    <row r="456" spans="17:17" ht="14.25" customHeight="1">
      <c r="Q456" s="44"/>
    </row>
    <row r="457" spans="17:17" ht="14.25" customHeight="1">
      <c r="Q457" s="44"/>
    </row>
    <row r="458" spans="17:17" ht="14.25" customHeight="1">
      <c r="Q458" s="44"/>
    </row>
    <row r="459" spans="17:17" ht="14.25" customHeight="1">
      <c r="Q459" s="44"/>
    </row>
    <row r="460" spans="17:17" ht="14.25" customHeight="1">
      <c r="Q460" s="44"/>
    </row>
    <row r="461" spans="17:17" ht="14.25" customHeight="1">
      <c r="Q461" s="44"/>
    </row>
    <row r="462" spans="17:17" ht="14.25" customHeight="1">
      <c r="Q462" s="44"/>
    </row>
    <row r="463" spans="17:17" ht="14.25" customHeight="1">
      <c r="Q463" s="44"/>
    </row>
    <row r="464" spans="17:17" ht="14.25" customHeight="1">
      <c r="Q464" s="44"/>
    </row>
    <row r="465" spans="17:17" ht="14.25" customHeight="1">
      <c r="Q465" s="44"/>
    </row>
    <row r="466" spans="17:17" ht="14.25" customHeight="1">
      <c r="Q466" s="44"/>
    </row>
    <row r="467" spans="17:17" ht="14.25" customHeight="1">
      <c r="Q467" s="44"/>
    </row>
    <row r="468" spans="17:17" ht="14.25" customHeight="1">
      <c r="Q468" s="44"/>
    </row>
    <row r="469" spans="17:17" ht="14.25" customHeight="1">
      <c r="Q469" s="44"/>
    </row>
    <row r="470" spans="17:17" ht="14.25" customHeight="1">
      <c r="Q470" s="44"/>
    </row>
    <row r="471" spans="17:17" ht="14.25" customHeight="1">
      <c r="Q471" s="44"/>
    </row>
    <row r="472" spans="17:17" ht="14.25" customHeight="1">
      <c r="Q472" s="44"/>
    </row>
    <row r="473" spans="17:17" ht="14.25" customHeight="1">
      <c r="Q473" s="44"/>
    </row>
    <row r="474" spans="17:17" ht="14.25" customHeight="1">
      <c r="Q474" s="44"/>
    </row>
    <row r="475" spans="17:17" ht="14.25" customHeight="1">
      <c r="Q475" s="44"/>
    </row>
    <row r="476" spans="17:17" ht="14.25" customHeight="1">
      <c r="Q476" s="44"/>
    </row>
    <row r="477" spans="17:17" ht="14.25" customHeight="1">
      <c r="Q477" s="44"/>
    </row>
    <row r="478" spans="17:17" ht="14.25" customHeight="1">
      <c r="Q478" s="44"/>
    </row>
    <row r="479" spans="17:17" ht="14.25" customHeight="1">
      <c r="Q479" s="44"/>
    </row>
    <row r="480" spans="17:17" ht="14.25" customHeight="1">
      <c r="Q480" s="44"/>
    </row>
    <row r="481" spans="17:17" ht="14.25" customHeight="1">
      <c r="Q481" s="44"/>
    </row>
    <row r="482" spans="17:17" ht="14.25" customHeight="1">
      <c r="Q482" s="44"/>
    </row>
    <row r="483" spans="17:17" ht="14.25" customHeight="1">
      <c r="Q483" s="44"/>
    </row>
    <row r="484" spans="17:17" ht="14.25" customHeight="1">
      <c r="Q484" s="44"/>
    </row>
    <row r="485" spans="17:17" ht="14.25" customHeight="1">
      <c r="Q485" s="44"/>
    </row>
    <row r="486" spans="17:17" ht="14.25" customHeight="1">
      <c r="Q486" s="44"/>
    </row>
    <row r="487" spans="17:17" ht="14.25" customHeight="1">
      <c r="Q487" s="44"/>
    </row>
    <row r="488" spans="17:17" ht="14.25" customHeight="1">
      <c r="Q488" s="44"/>
    </row>
    <row r="489" spans="17:17" ht="14.25" customHeight="1">
      <c r="Q489" s="44"/>
    </row>
    <row r="490" spans="17:17" ht="14.25" customHeight="1">
      <c r="Q490" s="44"/>
    </row>
    <row r="491" spans="17:17" ht="14.25" customHeight="1">
      <c r="Q491" s="44"/>
    </row>
    <row r="492" spans="17:17" ht="14.25" customHeight="1">
      <c r="Q492" s="44"/>
    </row>
    <row r="493" spans="17:17" ht="14.25" customHeight="1">
      <c r="Q493" s="44"/>
    </row>
    <row r="494" spans="17:17" ht="14.25" customHeight="1">
      <c r="Q494" s="44"/>
    </row>
    <row r="495" spans="17:17" ht="14.25" customHeight="1">
      <c r="Q495" s="44"/>
    </row>
    <row r="496" spans="17:17" ht="14.25" customHeight="1">
      <c r="Q496" s="44"/>
    </row>
    <row r="497" spans="17:17" ht="14.25" customHeight="1">
      <c r="Q497" s="44"/>
    </row>
    <row r="498" spans="17:17" ht="14.25" customHeight="1">
      <c r="Q498" s="44"/>
    </row>
    <row r="499" spans="17:17" ht="14.25" customHeight="1">
      <c r="Q499" s="44"/>
    </row>
    <row r="500" spans="17:17" ht="14.25" customHeight="1">
      <c r="Q500" s="44"/>
    </row>
    <row r="501" spans="17:17" ht="14.25" customHeight="1">
      <c r="Q501" s="44"/>
    </row>
    <row r="502" spans="17:17" ht="14.25" customHeight="1">
      <c r="Q502" s="44"/>
    </row>
    <row r="503" spans="17:17" ht="14.25" customHeight="1">
      <c r="Q503" s="44"/>
    </row>
    <row r="504" spans="17:17" ht="14.25" customHeight="1">
      <c r="Q504" s="44"/>
    </row>
    <row r="505" spans="17:17" ht="14.25" customHeight="1">
      <c r="Q505" s="44"/>
    </row>
    <row r="506" spans="17:17" ht="14.25" customHeight="1">
      <c r="Q506" s="44"/>
    </row>
    <row r="507" spans="17:17" ht="14.25" customHeight="1">
      <c r="Q507" s="44"/>
    </row>
    <row r="508" spans="17:17" ht="14.25" customHeight="1">
      <c r="Q508" s="44"/>
    </row>
    <row r="509" spans="17:17" ht="14.25" customHeight="1">
      <c r="Q509" s="44"/>
    </row>
    <row r="510" spans="17:17" ht="14.25" customHeight="1">
      <c r="Q510" s="44"/>
    </row>
    <row r="511" spans="17:17" ht="14.25" customHeight="1">
      <c r="Q511" s="44"/>
    </row>
    <row r="512" spans="17:17" ht="14.25" customHeight="1">
      <c r="Q512" s="44"/>
    </row>
    <row r="513" spans="17:17" ht="14.25" customHeight="1">
      <c r="Q513" s="44"/>
    </row>
    <row r="514" spans="17:17" ht="14.25" customHeight="1">
      <c r="Q514" s="44"/>
    </row>
    <row r="515" spans="17:17" ht="14.25" customHeight="1">
      <c r="Q515" s="44"/>
    </row>
    <row r="516" spans="17:17" ht="14.25" customHeight="1">
      <c r="Q516" s="44"/>
    </row>
    <row r="517" spans="17:17" ht="14.25" customHeight="1">
      <c r="Q517" s="44"/>
    </row>
    <row r="518" spans="17:17" ht="14.25" customHeight="1">
      <c r="Q518" s="44"/>
    </row>
    <row r="519" spans="17:17" ht="14.25" customHeight="1">
      <c r="Q519" s="44"/>
    </row>
    <row r="520" spans="17:17" ht="14.25" customHeight="1">
      <c r="Q520" s="44"/>
    </row>
    <row r="521" spans="17:17" ht="14.25" customHeight="1">
      <c r="Q521" s="44"/>
    </row>
    <row r="522" spans="17:17" ht="14.25" customHeight="1">
      <c r="Q522" s="44"/>
    </row>
    <row r="523" spans="17:17" ht="14.25" customHeight="1">
      <c r="Q523" s="44"/>
    </row>
    <row r="524" spans="17:17" ht="14.25" customHeight="1">
      <c r="Q524" s="44"/>
    </row>
    <row r="525" spans="17:17" ht="14.25" customHeight="1">
      <c r="Q525" s="44"/>
    </row>
    <row r="526" spans="17:17" ht="14.25" customHeight="1">
      <c r="Q526" s="44"/>
    </row>
    <row r="527" spans="17:17" ht="14.25" customHeight="1">
      <c r="Q527" s="44"/>
    </row>
    <row r="528" spans="17:17" ht="14.25" customHeight="1">
      <c r="Q528" s="44"/>
    </row>
    <row r="529" spans="17:17" ht="14.25" customHeight="1">
      <c r="Q529" s="44"/>
    </row>
    <row r="530" spans="17:17" ht="14.25" customHeight="1">
      <c r="Q530" s="44"/>
    </row>
    <row r="531" spans="17:17" ht="14.25" customHeight="1">
      <c r="Q531" s="44"/>
    </row>
    <row r="532" spans="17:17" ht="14.25" customHeight="1">
      <c r="Q532" s="44"/>
    </row>
    <row r="533" spans="17:17" ht="14.25" customHeight="1">
      <c r="Q533" s="44"/>
    </row>
    <row r="534" spans="17:17" ht="14.25" customHeight="1">
      <c r="Q534" s="44"/>
    </row>
    <row r="535" spans="17:17" ht="14.25" customHeight="1">
      <c r="Q535" s="44"/>
    </row>
    <row r="536" spans="17:17" ht="14.25" customHeight="1">
      <c r="Q536" s="44"/>
    </row>
    <row r="537" spans="17:17" ht="14.25" customHeight="1">
      <c r="Q537" s="44"/>
    </row>
    <row r="538" spans="17:17" ht="14.25" customHeight="1">
      <c r="Q538" s="44"/>
    </row>
    <row r="539" spans="17:17" ht="14.25" customHeight="1">
      <c r="Q539" s="44"/>
    </row>
    <row r="540" spans="17:17" ht="14.25" customHeight="1">
      <c r="Q540" s="44"/>
    </row>
    <row r="541" spans="17:17" ht="14.25" customHeight="1">
      <c r="Q541" s="44"/>
    </row>
    <row r="542" spans="17:17" ht="14.25" customHeight="1">
      <c r="Q542" s="44"/>
    </row>
    <row r="543" spans="17:17" ht="14.25" customHeight="1">
      <c r="Q543" s="44"/>
    </row>
    <row r="544" spans="17:17" ht="14.25" customHeight="1">
      <c r="Q544" s="44"/>
    </row>
    <row r="545" spans="17:17" ht="14.25" customHeight="1">
      <c r="Q545" s="44"/>
    </row>
    <row r="546" spans="17:17" ht="14.25" customHeight="1">
      <c r="Q546" s="44"/>
    </row>
    <row r="547" spans="17:17" ht="14.25" customHeight="1">
      <c r="Q547" s="44"/>
    </row>
    <row r="548" spans="17:17" ht="14.25" customHeight="1">
      <c r="Q548" s="44"/>
    </row>
    <row r="549" spans="17:17" ht="14.25" customHeight="1">
      <c r="Q549" s="44"/>
    </row>
    <row r="550" spans="17:17" ht="14.25" customHeight="1">
      <c r="Q550" s="44"/>
    </row>
    <row r="551" spans="17:17" ht="14.25" customHeight="1">
      <c r="Q551" s="44"/>
    </row>
    <row r="552" spans="17:17" ht="14.25" customHeight="1">
      <c r="Q552" s="44"/>
    </row>
    <row r="553" spans="17:17" ht="14.25" customHeight="1">
      <c r="Q553" s="44"/>
    </row>
    <row r="554" spans="17:17" ht="14.25" customHeight="1">
      <c r="Q554" s="44"/>
    </row>
    <row r="555" spans="17:17" ht="14.25" customHeight="1">
      <c r="Q555" s="44"/>
    </row>
    <row r="556" spans="17:17" ht="14.25" customHeight="1">
      <c r="Q556" s="44"/>
    </row>
    <row r="557" spans="17:17" ht="14.25" customHeight="1">
      <c r="Q557" s="44"/>
    </row>
    <row r="558" spans="17:17" ht="14.25" customHeight="1">
      <c r="Q558" s="44"/>
    </row>
    <row r="559" spans="17:17" ht="14.25" customHeight="1">
      <c r="Q559" s="44"/>
    </row>
    <row r="560" spans="17:17" ht="14.25" customHeight="1">
      <c r="Q560" s="44"/>
    </row>
    <row r="561" spans="17:17" ht="14.25" customHeight="1">
      <c r="Q561" s="44"/>
    </row>
    <row r="562" spans="17:17" ht="14.25" customHeight="1">
      <c r="Q562" s="44"/>
    </row>
    <row r="563" spans="17:17" ht="14.25" customHeight="1">
      <c r="Q563" s="44"/>
    </row>
    <row r="564" spans="17:17" ht="14.25" customHeight="1">
      <c r="Q564" s="44"/>
    </row>
    <row r="565" spans="17:17" ht="14.25" customHeight="1">
      <c r="Q565" s="44"/>
    </row>
    <row r="566" spans="17:17" ht="14.25" customHeight="1">
      <c r="Q566" s="44"/>
    </row>
    <row r="567" spans="17:17" ht="14.25" customHeight="1">
      <c r="Q567" s="44"/>
    </row>
    <row r="568" spans="17:17" ht="14.25" customHeight="1">
      <c r="Q568" s="44"/>
    </row>
    <row r="569" spans="17:17" ht="14.25" customHeight="1">
      <c r="Q569" s="44"/>
    </row>
    <row r="570" spans="17:17" ht="14.25" customHeight="1">
      <c r="Q570" s="44"/>
    </row>
    <row r="571" spans="17:17" ht="14.25" customHeight="1">
      <c r="Q571" s="44"/>
    </row>
    <row r="572" spans="17:17" ht="14.25" customHeight="1">
      <c r="Q572" s="44"/>
    </row>
    <row r="573" spans="17:17" ht="14.25" customHeight="1">
      <c r="Q573" s="44"/>
    </row>
    <row r="574" spans="17:17" ht="14.25" customHeight="1">
      <c r="Q574" s="44"/>
    </row>
    <row r="575" spans="17:17" ht="14.25" customHeight="1">
      <c r="Q575" s="44"/>
    </row>
    <row r="576" spans="17:17" ht="14.25" customHeight="1">
      <c r="Q576" s="44"/>
    </row>
    <row r="577" spans="17:17" ht="14.25" customHeight="1">
      <c r="Q577" s="44"/>
    </row>
    <row r="578" spans="17:17" ht="14.25" customHeight="1">
      <c r="Q578" s="44"/>
    </row>
    <row r="579" spans="17:17" ht="14.25" customHeight="1">
      <c r="Q579" s="44"/>
    </row>
    <row r="580" spans="17:17" ht="14.25" customHeight="1">
      <c r="Q580" s="44"/>
    </row>
    <row r="581" spans="17:17" ht="14.25" customHeight="1">
      <c r="Q581" s="44"/>
    </row>
    <row r="582" spans="17:17" ht="14.25" customHeight="1">
      <c r="Q582" s="44"/>
    </row>
    <row r="583" spans="17:17" ht="14.25" customHeight="1">
      <c r="Q583" s="44"/>
    </row>
    <row r="584" spans="17:17" ht="14.25" customHeight="1">
      <c r="Q584" s="44"/>
    </row>
    <row r="585" spans="17:17" ht="14.25" customHeight="1">
      <c r="Q585" s="44"/>
    </row>
    <row r="586" spans="17:17" ht="14.25" customHeight="1">
      <c r="Q586" s="44"/>
    </row>
    <row r="587" spans="17:17" ht="14.25" customHeight="1">
      <c r="Q587" s="44"/>
    </row>
    <row r="588" spans="17:17" ht="14.25" customHeight="1">
      <c r="Q588" s="44"/>
    </row>
    <row r="589" spans="17:17" ht="14.25" customHeight="1">
      <c r="Q589" s="44"/>
    </row>
    <row r="590" spans="17:17" ht="14.25" customHeight="1">
      <c r="Q590" s="44"/>
    </row>
    <row r="591" spans="17:17" ht="14.25" customHeight="1">
      <c r="Q591" s="44"/>
    </row>
    <row r="592" spans="17:17" ht="14.25" customHeight="1">
      <c r="Q592" s="44"/>
    </row>
    <row r="593" spans="17:17" ht="14.25" customHeight="1">
      <c r="Q593" s="44"/>
    </row>
    <row r="594" spans="17:17" ht="14.25" customHeight="1">
      <c r="Q594" s="44"/>
    </row>
    <row r="595" spans="17:17" ht="14.25" customHeight="1">
      <c r="Q595" s="44"/>
    </row>
    <row r="596" spans="17:17" ht="14.25" customHeight="1">
      <c r="Q596" s="44"/>
    </row>
    <row r="597" spans="17:17" ht="14.25" customHeight="1">
      <c r="Q597" s="44"/>
    </row>
    <row r="598" spans="17:17" ht="14.25" customHeight="1">
      <c r="Q598" s="44"/>
    </row>
    <row r="599" spans="17:17" ht="14.25" customHeight="1">
      <c r="Q599" s="44"/>
    </row>
    <row r="600" spans="17:17" ht="14.25" customHeight="1">
      <c r="Q600" s="44"/>
    </row>
    <row r="601" spans="17:17" ht="14.25" customHeight="1">
      <c r="Q601" s="44"/>
    </row>
    <row r="602" spans="17:17" ht="14.25" customHeight="1">
      <c r="Q602" s="44"/>
    </row>
    <row r="603" spans="17:17" ht="14.25" customHeight="1">
      <c r="Q603" s="44"/>
    </row>
    <row r="604" spans="17:17" ht="14.25" customHeight="1">
      <c r="Q604" s="44"/>
    </row>
    <row r="605" spans="17:17" ht="14.25" customHeight="1">
      <c r="Q605" s="44"/>
    </row>
    <row r="606" spans="17:17" ht="14.25" customHeight="1">
      <c r="Q606" s="44"/>
    </row>
    <row r="607" spans="17:17" ht="14.25" customHeight="1">
      <c r="Q607" s="44"/>
    </row>
    <row r="608" spans="17:17" ht="14.25" customHeight="1">
      <c r="Q608" s="44"/>
    </row>
    <row r="609" spans="17:17" ht="14.25" customHeight="1">
      <c r="Q609" s="44"/>
    </row>
    <row r="610" spans="17:17" ht="14.25" customHeight="1">
      <c r="Q610" s="44"/>
    </row>
    <row r="611" spans="17:17" ht="14.25" customHeight="1">
      <c r="Q611" s="44"/>
    </row>
    <row r="612" spans="17:17" ht="14.25" customHeight="1">
      <c r="Q612" s="44"/>
    </row>
    <row r="613" spans="17:17" ht="14.25" customHeight="1">
      <c r="Q613" s="44"/>
    </row>
    <row r="614" spans="17:17" ht="14.25" customHeight="1">
      <c r="Q614" s="44"/>
    </row>
    <row r="615" spans="17:17" ht="14.25" customHeight="1">
      <c r="Q615" s="44"/>
    </row>
    <row r="616" spans="17:17" ht="14.25" customHeight="1">
      <c r="Q616" s="44"/>
    </row>
    <row r="617" spans="17:17" ht="14.25" customHeight="1">
      <c r="Q617" s="44"/>
    </row>
    <row r="618" spans="17:17" ht="14.25" customHeight="1">
      <c r="Q618" s="44"/>
    </row>
    <row r="619" spans="17:17" ht="14.25" customHeight="1">
      <c r="Q619" s="44"/>
    </row>
    <row r="620" spans="17:17" ht="14.25" customHeight="1">
      <c r="Q620" s="44"/>
    </row>
    <row r="621" spans="17:17" ht="14.25" customHeight="1">
      <c r="Q621" s="44"/>
    </row>
    <row r="622" spans="17:17" ht="14.25" customHeight="1">
      <c r="Q622" s="44"/>
    </row>
    <row r="623" spans="17:17" ht="14.25" customHeight="1">
      <c r="Q623" s="44"/>
    </row>
    <row r="624" spans="17:17" ht="14.25" customHeight="1">
      <c r="Q624" s="44"/>
    </row>
    <row r="625" spans="17:17" ht="14.25" customHeight="1">
      <c r="Q625" s="44"/>
    </row>
    <row r="626" spans="17:17" ht="14.25" customHeight="1">
      <c r="Q626" s="44"/>
    </row>
    <row r="627" spans="17:17" ht="14.25" customHeight="1">
      <c r="Q627" s="44"/>
    </row>
    <row r="628" spans="17:17" ht="14.25" customHeight="1">
      <c r="Q628" s="44"/>
    </row>
    <row r="629" spans="17:17" ht="14.25" customHeight="1">
      <c r="Q629" s="44"/>
    </row>
    <row r="630" spans="17:17" ht="14.25" customHeight="1">
      <c r="Q630" s="44"/>
    </row>
    <row r="631" spans="17:17" ht="14.25" customHeight="1">
      <c r="Q631" s="44"/>
    </row>
    <row r="632" spans="17:17" ht="14.25" customHeight="1">
      <c r="Q632" s="44"/>
    </row>
    <row r="633" spans="17:17" ht="14.25" customHeight="1">
      <c r="Q633" s="44"/>
    </row>
    <row r="634" spans="17:17" ht="14.25" customHeight="1">
      <c r="Q634" s="44"/>
    </row>
    <row r="635" spans="17:17" ht="14.25" customHeight="1">
      <c r="Q635" s="44"/>
    </row>
    <row r="636" spans="17:17" ht="14.25" customHeight="1">
      <c r="Q636" s="44"/>
    </row>
    <row r="637" spans="17:17" ht="14.25" customHeight="1">
      <c r="Q637" s="44"/>
    </row>
    <row r="638" spans="17:17" ht="14.25" customHeight="1">
      <c r="Q638" s="44"/>
    </row>
    <row r="639" spans="17:17" ht="14.25" customHeight="1">
      <c r="Q639" s="44"/>
    </row>
    <row r="640" spans="17:17" ht="14.25" customHeight="1">
      <c r="Q640" s="44"/>
    </row>
    <row r="641" spans="17:17" ht="14.25" customHeight="1">
      <c r="Q641" s="44"/>
    </row>
    <row r="642" spans="17:17" ht="14.25" customHeight="1">
      <c r="Q642" s="44"/>
    </row>
    <row r="643" spans="17:17" ht="14.25" customHeight="1">
      <c r="Q643" s="44"/>
    </row>
    <row r="644" spans="17:17" ht="14.25" customHeight="1">
      <c r="Q644" s="44"/>
    </row>
    <row r="645" spans="17:17" ht="14.25" customHeight="1">
      <c r="Q645" s="44"/>
    </row>
    <row r="646" spans="17:17" ht="14.25" customHeight="1">
      <c r="Q646" s="44"/>
    </row>
    <row r="647" spans="17:17" ht="14.25" customHeight="1">
      <c r="Q647" s="44"/>
    </row>
    <row r="648" spans="17:17" ht="14.25" customHeight="1">
      <c r="Q648" s="44"/>
    </row>
    <row r="649" spans="17:17" ht="14.25" customHeight="1">
      <c r="Q649" s="44"/>
    </row>
    <row r="650" spans="17:17" ht="14.25" customHeight="1">
      <c r="Q650" s="44"/>
    </row>
    <row r="651" spans="17:17" ht="14.25" customHeight="1">
      <c r="Q651" s="44"/>
    </row>
    <row r="652" spans="17:17" ht="14.25" customHeight="1">
      <c r="Q652" s="44"/>
    </row>
    <row r="653" spans="17:17" ht="14.25" customHeight="1">
      <c r="Q653" s="44"/>
    </row>
    <row r="654" spans="17:17" ht="14.25" customHeight="1">
      <c r="Q654" s="44"/>
    </row>
    <row r="655" spans="17:17" ht="14.25" customHeight="1">
      <c r="Q655" s="44"/>
    </row>
    <row r="656" spans="17:17" ht="14.25" customHeight="1">
      <c r="Q656" s="44"/>
    </row>
    <row r="657" spans="17:17" ht="14.25" customHeight="1">
      <c r="Q657" s="44"/>
    </row>
    <row r="658" spans="17:17" ht="14.25" customHeight="1">
      <c r="Q658" s="44"/>
    </row>
    <row r="659" spans="17:17" ht="14.25" customHeight="1">
      <c r="Q659" s="44"/>
    </row>
    <row r="660" spans="17:17" ht="14.25" customHeight="1">
      <c r="Q660" s="44"/>
    </row>
    <row r="661" spans="17:17" ht="14.25" customHeight="1">
      <c r="Q661" s="44"/>
    </row>
    <row r="662" spans="17:17" ht="14.25" customHeight="1">
      <c r="Q662" s="44"/>
    </row>
    <row r="663" spans="17:17" ht="14.25" customHeight="1">
      <c r="Q663" s="44"/>
    </row>
    <row r="664" spans="17:17" ht="14.25" customHeight="1">
      <c r="Q664" s="44"/>
    </row>
    <row r="665" spans="17:17" ht="14.25" customHeight="1">
      <c r="Q665" s="44"/>
    </row>
    <row r="666" spans="17:17" ht="14.25" customHeight="1">
      <c r="Q666" s="44"/>
    </row>
    <row r="667" spans="17:17" ht="14.25" customHeight="1">
      <c r="Q667" s="44"/>
    </row>
    <row r="668" spans="17:17" ht="14.25" customHeight="1">
      <c r="Q668" s="44"/>
    </row>
    <row r="669" spans="17:17" ht="14.25" customHeight="1">
      <c r="Q669" s="44"/>
    </row>
    <row r="670" spans="17:17" ht="14.25" customHeight="1">
      <c r="Q670" s="44"/>
    </row>
    <row r="671" spans="17:17" ht="14.25" customHeight="1">
      <c r="Q671" s="44"/>
    </row>
    <row r="672" spans="17:17" ht="14.25" customHeight="1">
      <c r="Q672" s="44"/>
    </row>
    <row r="673" spans="17:17" ht="14.25" customHeight="1">
      <c r="Q673" s="44"/>
    </row>
    <row r="674" spans="17:17" ht="14.25" customHeight="1">
      <c r="Q674" s="44"/>
    </row>
    <row r="675" spans="17:17" ht="14.25" customHeight="1">
      <c r="Q675" s="44"/>
    </row>
    <row r="676" spans="17:17" ht="14.25" customHeight="1">
      <c r="Q676" s="44"/>
    </row>
    <row r="677" spans="17:17" ht="14.25" customHeight="1">
      <c r="Q677" s="44"/>
    </row>
    <row r="678" spans="17:17" ht="14.25" customHeight="1">
      <c r="Q678" s="44"/>
    </row>
    <row r="679" spans="17:17" ht="14.25" customHeight="1">
      <c r="Q679" s="44"/>
    </row>
    <row r="680" spans="17:17" ht="14.25" customHeight="1">
      <c r="Q680" s="44"/>
    </row>
    <row r="681" spans="17:17" ht="14.25" customHeight="1">
      <c r="Q681" s="44"/>
    </row>
    <row r="682" spans="17:17" ht="14.25" customHeight="1">
      <c r="Q682" s="44"/>
    </row>
    <row r="683" spans="17:17" ht="14.25" customHeight="1">
      <c r="Q683" s="44"/>
    </row>
    <row r="684" spans="17:17" ht="14.25" customHeight="1">
      <c r="Q684" s="44"/>
    </row>
    <row r="685" spans="17:17" ht="14.25" customHeight="1">
      <c r="Q685" s="44"/>
    </row>
    <row r="686" spans="17:17" ht="14.25" customHeight="1">
      <c r="Q686" s="44"/>
    </row>
    <row r="687" spans="17:17" ht="14.25" customHeight="1">
      <c r="Q687" s="44"/>
    </row>
    <row r="688" spans="17:17" ht="14.25" customHeight="1">
      <c r="Q688" s="44"/>
    </row>
    <row r="689" spans="17:17" ht="14.25" customHeight="1">
      <c r="Q689" s="44"/>
    </row>
    <row r="690" spans="17:17" ht="14.25" customHeight="1">
      <c r="Q690" s="44"/>
    </row>
    <row r="691" spans="17:17" ht="14.25" customHeight="1">
      <c r="Q691" s="44"/>
    </row>
    <row r="692" spans="17:17" ht="14.25" customHeight="1">
      <c r="Q692" s="44"/>
    </row>
    <row r="693" spans="17:17" ht="14.25" customHeight="1">
      <c r="Q693" s="44"/>
    </row>
    <row r="694" spans="17:17" ht="14.25" customHeight="1">
      <c r="Q694" s="44"/>
    </row>
    <row r="695" spans="17:17" ht="14.25" customHeight="1">
      <c r="Q695" s="44"/>
    </row>
    <row r="696" spans="17:17" ht="14.25" customHeight="1">
      <c r="Q696" s="44"/>
    </row>
    <row r="697" spans="17:17" ht="14.25" customHeight="1">
      <c r="Q697" s="44"/>
    </row>
    <row r="698" spans="17:17" ht="14.25" customHeight="1">
      <c r="Q698" s="44"/>
    </row>
    <row r="699" spans="17:17" ht="14.25" customHeight="1">
      <c r="Q699" s="44"/>
    </row>
    <row r="700" spans="17:17" ht="14.25" customHeight="1">
      <c r="Q700" s="44"/>
    </row>
    <row r="701" spans="17:17" ht="14.25" customHeight="1">
      <c r="Q701" s="44"/>
    </row>
    <row r="702" spans="17:17" ht="14.25" customHeight="1">
      <c r="Q702" s="44"/>
    </row>
    <row r="703" spans="17:17" ht="14.25" customHeight="1">
      <c r="Q703" s="44"/>
    </row>
    <row r="704" spans="17:17" ht="14.25" customHeight="1">
      <c r="Q704" s="44"/>
    </row>
    <row r="705" spans="17:17" ht="14.25" customHeight="1">
      <c r="Q705" s="44"/>
    </row>
    <row r="706" spans="17:17" ht="14.25" customHeight="1">
      <c r="Q706" s="44"/>
    </row>
    <row r="707" spans="17:17" ht="14.25" customHeight="1">
      <c r="Q707" s="44"/>
    </row>
    <row r="708" spans="17:17" ht="14.25" customHeight="1">
      <c r="Q708" s="44"/>
    </row>
    <row r="709" spans="17:17" ht="14.25" customHeight="1">
      <c r="Q709" s="44"/>
    </row>
    <row r="710" spans="17:17" ht="14.25" customHeight="1">
      <c r="Q710" s="44"/>
    </row>
    <row r="711" spans="17:17" ht="14.25" customHeight="1">
      <c r="Q711" s="44"/>
    </row>
    <row r="712" spans="17:17" ht="14.25" customHeight="1">
      <c r="Q712" s="44"/>
    </row>
    <row r="713" spans="17:17" ht="14.25" customHeight="1">
      <c r="Q713" s="44"/>
    </row>
    <row r="714" spans="17:17" ht="14.25" customHeight="1">
      <c r="Q714" s="44"/>
    </row>
    <row r="715" spans="17:17" ht="14.25" customHeight="1">
      <c r="Q715" s="44"/>
    </row>
    <row r="716" spans="17:17" ht="14.25" customHeight="1">
      <c r="Q716" s="44"/>
    </row>
    <row r="717" spans="17:17" ht="14.25" customHeight="1">
      <c r="Q717" s="44"/>
    </row>
    <row r="718" spans="17:17" ht="14.25" customHeight="1">
      <c r="Q718" s="44"/>
    </row>
    <row r="719" spans="17:17" ht="14.25" customHeight="1">
      <c r="Q719" s="44"/>
    </row>
    <row r="720" spans="17:17" ht="14.25" customHeight="1">
      <c r="Q720" s="44"/>
    </row>
    <row r="721" spans="17:17" ht="14.25" customHeight="1">
      <c r="Q721" s="44"/>
    </row>
    <row r="722" spans="17:17" ht="14.25" customHeight="1">
      <c r="Q722" s="44"/>
    </row>
    <row r="723" spans="17:17" ht="14.25" customHeight="1">
      <c r="Q723" s="44"/>
    </row>
    <row r="724" spans="17:17" ht="14.25" customHeight="1">
      <c r="Q724" s="44"/>
    </row>
    <row r="725" spans="17:17" ht="14.25" customHeight="1">
      <c r="Q725" s="44"/>
    </row>
    <row r="726" spans="17:17" ht="14.25" customHeight="1">
      <c r="Q726" s="44"/>
    </row>
    <row r="727" spans="17:17" ht="14.25" customHeight="1">
      <c r="Q727" s="44"/>
    </row>
    <row r="728" spans="17:17" ht="14.25" customHeight="1">
      <c r="Q728" s="44"/>
    </row>
    <row r="729" spans="17:17" ht="14.25" customHeight="1">
      <c r="Q729" s="44"/>
    </row>
    <row r="730" spans="17:17" ht="14.25" customHeight="1">
      <c r="Q730" s="44"/>
    </row>
    <row r="731" spans="17:17" ht="14.25" customHeight="1">
      <c r="Q731" s="44"/>
    </row>
    <row r="732" spans="17:17" ht="14.25" customHeight="1">
      <c r="Q732" s="44"/>
    </row>
    <row r="733" spans="17:17" ht="14.25" customHeight="1">
      <c r="Q733" s="44"/>
    </row>
    <row r="734" spans="17:17" ht="14.25" customHeight="1">
      <c r="Q734" s="44"/>
    </row>
    <row r="735" spans="17:17" ht="14.25" customHeight="1">
      <c r="Q735" s="44"/>
    </row>
    <row r="736" spans="17:17" ht="14.25" customHeight="1">
      <c r="Q736" s="44"/>
    </row>
    <row r="737" spans="17:17" ht="14.25" customHeight="1">
      <c r="Q737" s="44"/>
    </row>
    <row r="738" spans="17:17" ht="14.25" customHeight="1">
      <c r="Q738" s="44"/>
    </row>
    <row r="739" spans="17:17" ht="14.25" customHeight="1">
      <c r="Q739" s="44"/>
    </row>
    <row r="740" spans="17:17" ht="14.25" customHeight="1">
      <c r="Q740" s="44"/>
    </row>
    <row r="741" spans="17:17" ht="14.25" customHeight="1">
      <c r="Q741" s="44"/>
    </row>
    <row r="742" spans="17:17" ht="14.25" customHeight="1">
      <c r="Q742" s="44"/>
    </row>
    <row r="743" spans="17:17" ht="14.25" customHeight="1">
      <c r="Q743" s="44"/>
    </row>
    <row r="744" spans="17:17" ht="14.25" customHeight="1">
      <c r="Q744" s="44"/>
    </row>
    <row r="745" spans="17:17" ht="14.25" customHeight="1">
      <c r="Q745" s="44"/>
    </row>
    <row r="746" spans="17:17" ht="14.25" customHeight="1">
      <c r="Q746" s="44"/>
    </row>
    <row r="747" spans="17:17" ht="14.25" customHeight="1">
      <c r="Q747" s="44"/>
    </row>
    <row r="748" spans="17:17" ht="14.25" customHeight="1">
      <c r="Q748" s="44"/>
    </row>
    <row r="749" spans="17:17" ht="14.25" customHeight="1">
      <c r="Q749" s="44"/>
    </row>
    <row r="750" spans="17:17" ht="14.25" customHeight="1">
      <c r="Q750" s="44"/>
    </row>
    <row r="751" spans="17:17" ht="14.25" customHeight="1">
      <c r="Q751" s="44"/>
    </row>
    <row r="752" spans="17:17" ht="14.25" customHeight="1">
      <c r="Q752" s="44"/>
    </row>
    <row r="753" spans="17:17" ht="14.25" customHeight="1">
      <c r="Q753" s="44"/>
    </row>
    <row r="754" spans="17:17" ht="14.25" customHeight="1">
      <c r="Q754" s="44"/>
    </row>
    <row r="755" spans="17:17" ht="14.25" customHeight="1">
      <c r="Q755" s="44"/>
    </row>
    <row r="756" spans="17:17" ht="14.25" customHeight="1">
      <c r="Q756" s="44"/>
    </row>
    <row r="757" spans="17:17" ht="14.25" customHeight="1">
      <c r="Q757" s="44"/>
    </row>
    <row r="758" spans="17:17" ht="14.25" customHeight="1">
      <c r="Q758" s="44"/>
    </row>
    <row r="759" spans="17:17" ht="14.25" customHeight="1">
      <c r="Q759" s="44"/>
    </row>
    <row r="760" spans="17:17" ht="14.25" customHeight="1">
      <c r="Q760" s="44"/>
    </row>
    <row r="761" spans="17:17" ht="14.25" customHeight="1">
      <c r="Q761" s="44"/>
    </row>
    <row r="762" spans="17:17" ht="14.25" customHeight="1">
      <c r="Q762" s="44"/>
    </row>
    <row r="763" spans="17:17" ht="14.25" customHeight="1">
      <c r="Q763" s="44"/>
    </row>
    <row r="764" spans="17:17" ht="14.25" customHeight="1">
      <c r="Q764" s="44"/>
    </row>
    <row r="765" spans="17:17" ht="14.25" customHeight="1">
      <c r="Q765" s="44"/>
    </row>
    <row r="766" spans="17:17" ht="14.25" customHeight="1">
      <c r="Q766" s="44"/>
    </row>
    <row r="767" spans="17:17" ht="14.25" customHeight="1">
      <c r="Q767" s="44"/>
    </row>
    <row r="768" spans="17:17" ht="14.25" customHeight="1">
      <c r="Q768" s="44"/>
    </row>
    <row r="769" spans="17:17" ht="14.25" customHeight="1">
      <c r="Q769" s="44"/>
    </row>
    <row r="770" spans="17:17" ht="14.25" customHeight="1">
      <c r="Q770" s="44"/>
    </row>
    <row r="771" spans="17:17" ht="14.25" customHeight="1">
      <c r="Q771" s="44"/>
    </row>
    <row r="772" spans="17:17" ht="14.25" customHeight="1">
      <c r="Q772" s="44"/>
    </row>
    <row r="773" spans="17:17" ht="14.25" customHeight="1">
      <c r="Q773" s="44"/>
    </row>
    <row r="774" spans="17:17" ht="14.25" customHeight="1">
      <c r="Q774" s="44"/>
    </row>
    <row r="775" spans="17:17" ht="14.25" customHeight="1">
      <c r="Q775" s="44"/>
    </row>
    <row r="776" spans="17:17" ht="14.25" customHeight="1">
      <c r="Q776" s="44"/>
    </row>
    <row r="777" spans="17:17" ht="14.25" customHeight="1">
      <c r="Q777" s="44"/>
    </row>
    <row r="778" spans="17:17" ht="14.25" customHeight="1">
      <c r="Q778" s="44"/>
    </row>
    <row r="779" spans="17:17" ht="14.25" customHeight="1">
      <c r="Q779" s="44"/>
    </row>
    <row r="780" spans="17:17" ht="14.25" customHeight="1">
      <c r="Q780" s="44"/>
    </row>
    <row r="781" spans="17:17" ht="14.25" customHeight="1">
      <c r="Q781" s="44"/>
    </row>
    <row r="782" spans="17:17" ht="14.25" customHeight="1">
      <c r="Q782" s="44"/>
    </row>
    <row r="783" spans="17:17" ht="14.25" customHeight="1">
      <c r="Q783" s="44"/>
    </row>
    <row r="784" spans="17:17" ht="14.25" customHeight="1">
      <c r="Q784" s="44"/>
    </row>
    <row r="785" spans="17:17" ht="14.25" customHeight="1">
      <c r="Q785" s="44"/>
    </row>
    <row r="786" spans="17:17" ht="14.25" customHeight="1">
      <c r="Q786" s="44"/>
    </row>
    <row r="787" spans="17:17" ht="14.25" customHeight="1">
      <c r="Q787" s="44"/>
    </row>
    <row r="788" spans="17:17" ht="14.25" customHeight="1">
      <c r="Q788" s="44"/>
    </row>
    <row r="789" spans="17:17" ht="14.25" customHeight="1">
      <c r="Q789" s="44"/>
    </row>
    <row r="790" spans="17:17" ht="14.25" customHeight="1">
      <c r="Q790" s="44"/>
    </row>
    <row r="791" spans="17:17" ht="14.25" customHeight="1">
      <c r="Q791" s="44"/>
    </row>
    <row r="792" spans="17:17" ht="14.25" customHeight="1">
      <c r="Q792" s="44"/>
    </row>
    <row r="793" spans="17:17" ht="14.25" customHeight="1">
      <c r="Q793" s="44"/>
    </row>
    <row r="794" spans="17:17" ht="14.25" customHeight="1">
      <c r="Q794" s="44"/>
    </row>
    <row r="795" spans="17:17" ht="14.25" customHeight="1">
      <c r="Q795" s="44"/>
    </row>
    <row r="796" spans="17:17" ht="14.25" customHeight="1">
      <c r="Q796" s="44"/>
    </row>
    <row r="797" spans="17:17" ht="14.25" customHeight="1">
      <c r="Q797" s="44"/>
    </row>
    <row r="798" spans="17:17" ht="14.25" customHeight="1">
      <c r="Q798" s="44"/>
    </row>
    <row r="799" spans="17:17" ht="14.25" customHeight="1">
      <c r="Q799" s="44"/>
    </row>
    <row r="800" spans="17:17" ht="14.25" customHeight="1">
      <c r="Q800" s="44"/>
    </row>
    <row r="801" spans="17:17" ht="14.25" customHeight="1">
      <c r="Q801" s="44"/>
    </row>
    <row r="802" spans="17:17" ht="14.25" customHeight="1">
      <c r="Q802" s="44"/>
    </row>
    <row r="803" spans="17:17" ht="14.25" customHeight="1">
      <c r="Q803" s="44"/>
    </row>
    <row r="804" spans="17:17" ht="14.25" customHeight="1">
      <c r="Q804" s="44"/>
    </row>
    <row r="805" spans="17:17" ht="14.25" customHeight="1">
      <c r="Q805" s="44"/>
    </row>
    <row r="806" spans="17:17" ht="14.25" customHeight="1">
      <c r="Q806" s="44"/>
    </row>
    <row r="807" spans="17:17" ht="14.25" customHeight="1">
      <c r="Q807" s="44"/>
    </row>
    <row r="808" spans="17:17" ht="14.25" customHeight="1">
      <c r="Q808" s="44"/>
    </row>
    <row r="809" spans="17:17" ht="14.25" customHeight="1">
      <c r="Q809" s="44"/>
    </row>
    <row r="810" spans="17:17" ht="14.25" customHeight="1">
      <c r="Q810" s="44"/>
    </row>
    <row r="811" spans="17:17" ht="14.25" customHeight="1">
      <c r="Q811" s="44"/>
    </row>
    <row r="812" spans="17:17" ht="14.25" customHeight="1">
      <c r="Q812" s="44"/>
    </row>
    <row r="813" spans="17:17" ht="14.25" customHeight="1">
      <c r="Q813" s="44"/>
    </row>
    <row r="814" spans="17:17" ht="14.25" customHeight="1">
      <c r="Q814" s="44"/>
    </row>
    <row r="815" spans="17:17" ht="14.25" customHeight="1">
      <c r="Q815" s="44"/>
    </row>
    <row r="816" spans="17:17" ht="14.25" customHeight="1">
      <c r="Q816" s="44"/>
    </row>
    <row r="817" spans="17:17" ht="14.25" customHeight="1">
      <c r="Q817" s="44"/>
    </row>
    <row r="818" spans="17:17" ht="14.25" customHeight="1">
      <c r="Q818" s="44"/>
    </row>
    <row r="819" spans="17:17" ht="14.25" customHeight="1">
      <c r="Q819" s="44"/>
    </row>
    <row r="820" spans="17:17" ht="14.25" customHeight="1">
      <c r="Q820" s="44"/>
    </row>
    <row r="821" spans="17:17" ht="14.25" customHeight="1">
      <c r="Q821" s="44"/>
    </row>
    <row r="822" spans="17:17" ht="14.25" customHeight="1">
      <c r="Q822" s="44"/>
    </row>
    <row r="823" spans="17:17" ht="14.25" customHeight="1">
      <c r="Q823" s="44"/>
    </row>
    <row r="824" spans="17:17" ht="14.25" customHeight="1">
      <c r="Q824" s="44"/>
    </row>
    <row r="825" spans="17:17" ht="14.25" customHeight="1">
      <c r="Q825" s="44"/>
    </row>
    <row r="826" spans="17:17" ht="14.25" customHeight="1">
      <c r="Q826" s="44"/>
    </row>
    <row r="827" spans="17:17" ht="14.25" customHeight="1">
      <c r="Q827" s="44"/>
    </row>
    <row r="828" spans="17:17" ht="14.25" customHeight="1">
      <c r="Q828" s="44"/>
    </row>
    <row r="829" spans="17:17" ht="14.25" customHeight="1">
      <c r="Q829" s="44"/>
    </row>
    <row r="830" spans="17:17" ht="14.25" customHeight="1">
      <c r="Q830" s="44"/>
    </row>
    <row r="831" spans="17:17" ht="14.25" customHeight="1">
      <c r="Q831" s="44"/>
    </row>
    <row r="832" spans="17:17" ht="14.25" customHeight="1">
      <c r="Q832" s="44"/>
    </row>
    <row r="833" spans="17:17" ht="14.25" customHeight="1">
      <c r="Q833" s="44"/>
    </row>
    <row r="834" spans="17:17" ht="14.25" customHeight="1">
      <c r="Q834" s="44"/>
    </row>
    <row r="835" spans="17:17" ht="14.25" customHeight="1">
      <c r="Q835" s="44"/>
    </row>
    <row r="836" spans="17:17" ht="14.25" customHeight="1">
      <c r="Q836" s="44"/>
    </row>
    <row r="837" spans="17:17" ht="14.25" customHeight="1">
      <c r="Q837" s="44"/>
    </row>
    <row r="838" spans="17:17" ht="14.25" customHeight="1">
      <c r="Q838" s="44"/>
    </row>
    <row r="839" spans="17:17" ht="14.25" customHeight="1">
      <c r="Q839" s="44"/>
    </row>
    <row r="840" spans="17:17" ht="14.25" customHeight="1">
      <c r="Q840" s="44"/>
    </row>
    <row r="841" spans="17:17" ht="14.25" customHeight="1">
      <c r="Q841" s="44"/>
    </row>
    <row r="842" spans="17:17" ht="14.25" customHeight="1">
      <c r="Q842" s="44"/>
    </row>
    <row r="843" spans="17:17" ht="14.25" customHeight="1">
      <c r="Q843" s="44"/>
    </row>
    <row r="844" spans="17:17" ht="14.25" customHeight="1">
      <c r="Q844" s="44"/>
    </row>
    <row r="845" spans="17:17" ht="14.25" customHeight="1">
      <c r="Q845" s="44"/>
    </row>
    <row r="846" spans="17:17" ht="14.25" customHeight="1">
      <c r="Q846" s="44"/>
    </row>
    <row r="847" spans="17:17" ht="14.25" customHeight="1">
      <c r="Q847" s="44"/>
    </row>
    <row r="848" spans="17:17" ht="14.25" customHeight="1">
      <c r="Q848" s="44"/>
    </row>
    <row r="849" spans="17:17" ht="14.25" customHeight="1">
      <c r="Q849" s="44"/>
    </row>
    <row r="850" spans="17:17" ht="14.25" customHeight="1">
      <c r="Q850" s="44"/>
    </row>
    <row r="851" spans="17:17" ht="14.25" customHeight="1">
      <c r="Q851" s="44"/>
    </row>
    <row r="852" spans="17:17" ht="14.25" customHeight="1">
      <c r="Q852" s="44"/>
    </row>
    <row r="853" spans="17:17" ht="14.25" customHeight="1">
      <c r="Q853" s="44"/>
    </row>
    <row r="854" spans="17:17" ht="14.25" customHeight="1">
      <c r="Q854" s="44"/>
    </row>
    <row r="855" spans="17:17" ht="14.25" customHeight="1">
      <c r="Q855" s="44"/>
    </row>
    <row r="856" spans="17:17" ht="14.25" customHeight="1">
      <c r="Q856" s="44"/>
    </row>
    <row r="857" spans="17:17" ht="14.25" customHeight="1">
      <c r="Q857" s="44"/>
    </row>
    <row r="858" spans="17:17" ht="14.25" customHeight="1">
      <c r="Q858" s="44"/>
    </row>
    <row r="859" spans="17:17" ht="14.25" customHeight="1">
      <c r="Q859" s="44"/>
    </row>
    <row r="860" spans="17:17" ht="14.25" customHeight="1">
      <c r="Q860" s="44"/>
    </row>
    <row r="861" spans="17:17" ht="14.25" customHeight="1">
      <c r="Q861" s="44"/>
    </row>
    <row r="862" spans="17:17" ht="14.25" customHeight="1">
      <c r="Q862" s="44"/>
    </row>
    <row r="863" spans="17:17" ht="14.25" customHeight="1">
      <c r="Q863" s="44"/>
    </row>
    <row r="864" spans="17:17" ht="14.25" customHeight="1">
      <c r="Q864" s="44"/>
    </row>
    <row r="865" spans="17:17" ht="14.25" customHeight="1">
      <c r="Q865" s="44"/>
    </row>
    <row r="866" spans="17:17" ht="14.25" customHeight="1">
      <c r="Q866" s="44"/>
    </row>
    <row r="867" spans="17:17" ht="14.25" customHeight="1">
      <c r="Q867" s="44"/>
    </row>
    <row r="868" spans="17:17" ht="14.25" customHeight="1">
      <c r="Q868" s="44"/>
    </row>
    <row r="869" spans="17:17" ht="14.25" customHeight="1">
      <c r="Q869" s="44"/>
    </row>
    <row r="870" spans="17:17" ht="14.25" customHeight="1">
      <c r="Q870" s="44"/>
    </row>
    <row r="871" spans="17:17" ht="14.25" customHeight="1">
      <c r="Q871" s="44"/>
    </row>
    <row r="872" spans="17:17" ht="14.25" customHeight="1">
      <c r="Q872" s="44"/>
    </row>
    <row r="873" spans="17:17" ht="14.25" customHeight="1">
      <c r="Q873" s="44"/>
    </row>
    <row r="874" spans="17:17" ht="14.25" customHeight="1">
      <c r="Q874" s="44"/>
    </row>
    <row r="875" spans="17:17" ht="14.25" customHeight="1">
      <c r="Q875" s="44"/>
    </row>
    <row r="876" spans="17:17" ht="14.25" customHeight="1">
      <c r="Q876" s="44"/>
    </row>
    <row r="877" spans="17:17" ht="14.25" customHeight="1">
      <c r="Q877" s="44"/>
    </row>
    <row r="878" spans="17:17" ht="14.25" customHeight="1">
      <c r="Q878" s="44"/>
    </row>
    <row r="879" spans="17:17" ht="14.25" customHeight="1">
      <c r="Q879" s="44"/>
    </row>
    <row r="880" spans="17:17" ht="14.25" customHeight="1">
      <c r="Q880" s="44"/>
    </row>
    <row r="881" spans="17:17" ht="14.25" customHeight="1">
      <c r="Q881" s="44"/>
    </row>
    <row r="882" spans="17:17" ht="14.25" customHeight="1">
      <c r="Q882" s="44"/>
    </row>
    <row r="883" spans="17:17" ht="14.25" customHeight="1">
      <c r="Q883" s="44"/>
    </row>
    <row r="884" spans="17:17" ht="14.25" customHeight="1">
      <c r="Q884" s="44"/>
    </row>
    <row r="885" spans="17:17" ht="14.25" customHeight="1">
      <c r="Q885" s="44"/>
    </row>
    <row r="886" spans="17:17" ht="14.25" customHeight="1">
      <c r="Q886" s="44"/>
    </row>
    <row r="887" spans="17:17" ht="14.25" customHeight="1">
      <c r="Q887" s="44"/>
    </row>
    <row r="888" spans="17:17" ht="14.25" customHeight="1">
      <c r="Q888" s="44"/>
    </row>
    <row r="889" spans="17:17" ht="14.25" customHeight="1">
      <c r="Q889" s="44"/>
    </row>
    <row r="890" spans="17:17" ht="14.25" customHeight="1">
      <c r="Q890" s="44"/>
    </row>
    <row r="891" spans="17:17" ht="14.25" customHeight="1">
      <c r="Q891" s="44"/>
    </row>
    <row r="892" spans="17:17" ht="14.25" customHeight="1">
      <c r="Q892" s="44"/>
    </row>
    <row r="893" spans="17:17" ht="14.25" customHeight="1">
      <c r="Q893" s="44"/>
    </row>
    <row r="894" spans="17:17" ht="14.25" customHeight="1">
      <c r="Q894" s="44"/>
    </row>
    <row r="895" spans="17:17" ht="14.25" customHeight="1">
      <c r="Q895" s="44"/>
    </row>
    <row r="896" spans="17:17" ht="14.25" customHeight="1">
      <c r="Q896" s="44"/>
    </row>
    <row r="897" spans="17:17" ht="14.25" customHeight="1">
      <c r="Q897" s="44"/>
    </row>
    <row r="898" spans="17:17" ht="14.25" customHeight="1">
      <c r="Q898" s="44"/>
    </row>
    <row r="899" spans="17:17" ht="14.25" customHeight="1">
      <c r="Q899" s="44"/>
    </row>
    <row r="900" spans="17:17" ht="14.25" customHeight="1">
      <c r="Q900" s="44"/>
    </row>
    <row r="901" spans="17:17" ht="14.25" customHeight="1">
      <c r="Q901" s="44"/>
    </row>
    <row r="902" spans="17:17" ht="14.25" customHeight="1">
      <c r="Q902" s="44"/>
    </row>
    <row r="903" spans="17:17" ht="14.25" customHeight="1">
      <c r="Q903" s="44"/>
    </row>
    <row r="904" spans="17:17" ht="14.25" customHeight="1">
      <c r="Q904" s="44"/>
    </row>
    <row r="905" spans="17:17" ht="14.25" customHeight="1">
      <c r="Q905" s="44"/>
    </row>
    <row r="906" spans="17:17" ht="14.25" customHeight="1">
      <c r="Q906" s="44"/>
    </row>
    <row r="907" spans="17:17" ht="14.25" customHeight="1">
      <c r="Q907" s="44"/>
    </row>
    <row r="908" spans="17:17" ht="14.25" customHeight="1">
      <c r="Q908" s="44"/>
    </row>
    <row r="909" spans="17:17" ht="14.25" customHeight="1">
      <c r="Q909" s="44"/>
    </row>
    <row r="910" spans="17:17" ht="14.25" customHeight="1">
      <c r="Q910" s="44"/>
    </row>
    <row r="911" spans="17:17" ht="14.25" customHeight="1">
      <c r="Q911" s="44"/>
    </row>
    <row r="912" spans="17:17" ht="14.25" customHeight="1">
      <c r="Q912" s="44"/>
    </row>
    <row r="913" spans="17:17" ht="14.25" customHeight="1">
      <c r="Q913" s="44"/>
    </row>
    <row r="914" spans="17:17" ht="14.25" customHeight="1">
      <c r="Q914" s="44"/>
    </row>
    <row r="915" spans="17:17" ht="14.25" customHeight="1">
      <c r="Q915" s="44"/>
    </row>
    <row r="916" spans="17:17" ht="14.25" customHeight="1">
      <c r="Q916" s="44"/>
    </row>
    <row r="917" spans="17:17" ht="14.25" customHeight="1">
      <c r="Q917" s="44"/>
    </row>
    <row r="918" spans="17:17" ht="14.25" customHeight="1">
      <c r="Q918" s="44"/>
    </row>
    <row r="919" spans="17:17" ht="14.25" customHeight="1">
      <c r="Q919" s="44"/>
    </row>
    <row r="920" spans="17:17" ht="14.25" customHeight="1">
      <c r="Q920" s="44"/>
    </row>
    <row r="921" spans="17:17" ht="14.25" customHeight="1">
      <c r="Q921" s="44"/>
    </row>
    <row r="922" spans="17:17" ht="14.25" customHeight="1">
      <c r="Q922" s="44"/>
    </row>
    <row r="923" spans="17:17" ht="14.25" customHeight="1">
      <c r="Q923" s="44"/>
    </row>
    <row r="924" spans="17:17" ht="14.25" customHeight="1">
      <c r="Q924" s="44"/>
    </row>
    <row r="925" spans="17:17" ht="14.25" customHeight="1">
      <c r="Q925" s="44"/>
    </row>
    <row r="926" spans="17:17" ht="14.25" customHeight="1">
      <c r="Q926" s="44"/>
    </row>
    <row r="927" spans="17:17" ht="14.25" customHeight="1">
      <c r="Q927" s="44"/>
    </row>
    <row r="928" spans="17:17" ht="14.25" customHeight="1">
      <c r="Q928" s="44"/>
    </row>
    <row r="929" spans="17:17" ht="14.25" customHeight="1">
      <c r="Q929" s="44"/>
    </row>
    <row r="930" spans="17:17" ht="14.25" customHeight="1">
      <c r="Q930" s="44"/>
    </row>
    <row r="931" spans="17:17" ht="14.25" customHeight="1">
      <c r="Q931" s="44"/>
    </row>
    <row r="932" spans="17:17" ht="14.25" customHeight="1">
      <c r="Q932" s="44"/>
    </row>
    <row r="933" spans="17:17" ht="14.25" customHeight="1">
      <c r="Q933" s="44"/>
    </row>
    <row r="934" spans="17:17" ht="14.25" customHeight="1">
      <c r="Q934" s="44"/>
    </row>
    <row r="935" spans="17:17" ht="14.25" customHeight="1">
      <c r="Q935" s="44"/>
    </row>
    <row r="936" spans="17:17" ht="14.25" customHeight="1">
      <c r="Q936" s="44"/>
    </row>
    <row r="937" spans="17:17" ht="14.25" customHeight="1">
      <c r="Q937" s="44"/>
    </row>
    <row r="938" spans="17:17" ht="14.25" customHeight="1">
      <c r="Q938" s="44"/>
    </row>
    <row r="939" spans="17:17" ht="14.25" customHeight="1">
      <c r="Q939" s="44"/>
    </row>
    <row r="940" spans="17:17" ht="14.25" customHeight="1">
      <c r="Q940" s="44"/>
    </row>
    <row r="941" spans="17:17" ht="14.25" customHeight="1">
      <c r="Q941" s="44"/>
    </row>
    <row r="942" spans="17:17" ht="14.25" customHeight="1">
      <c r="Q942" s="44"/>
    </row>
    <row r="943" spans="17:17" ht="14.25" customHeight="1">
      <c r="Q943" s="44"/>
    </row>
    <row r="944" spans="17:17" ht="14.25" customHeight="1">
      <c r="Q944" s="44"/>
    </row>
    <row r="945" spans="17:17" ht="14.25" customHeight="1">
      <c r="Q945" s="44"/>
    </row>
    <row r="946" spans="17:17" ht="14.25" customHeight="1">
      <c r="Q946" s="44"/>
    </row>
    <row r="947" spans="17:17" ht="14.25" customHeight="1">
      <c r="Q947" s="44"/>
    </row>
    <row r="948" spans="17:17" ht="14.25" customHeight="1">
      <c r="Q948" s="44"/>
    </row>
    <row r="949" spans="17:17" ht="14.25" customHeight="1">
      <c r="Q949" s="44"/>
    </row>
    <row r="950" spans="17:17" ht="14.25" customHeight="1">
      <c r="Q950" s="44"/>
    </row>
    <row r="951" spans="17:17" ht="14.25" customHeight="1">
      <c r="Q951" s="44"/>
    </row>
    <row r="952" spans="17:17" ht="14.25" customHeight="1">
      <c r="Q952" s="44"/>
    </row>
    <row r="953" spans="17:17" ht="14.25" customHeight="1">
      <c r="Q953" s="44"/>
    </row>
    <row r="954" spans="17:17" ht="14.25" customHeight="1">
      <c r="Q954" s="44"/>
    </row>
    <row r="955" spans="17:17" ht="14.25" customHeight="1">
      <c r="Q955" s="44"/>
    </row>
    <row r="956" spans="17:17" ht="14.25" customHeight="1">
      <c r="Q956" s="44"/>
    </row>
    <row r="957" spans="17:17" ht="14.25" customHeight="1">
      <c r="Q957" s="44"/>
    </row>
    <row r="958" spans="17:17" ht="14.25" customHeight="1">
      <c r="Q958" s="44"/>
    </row>
    <row r="959" spans="17:17" ht="14.25" customHeight="1">
      <c r="Q959" s="44"/>
    </row>
    <row r="960" spans="17:17" ht="14.25" customHeight="1">
      <c r="Q960" s="44"/>
    </row>
    <row r="961" spans="17:17" ht="14.25" customHeight="1">
      <c r="Q961" s="44"/>
    </row>
    <row r="962" spans="17:17" ht="14.25" customHeight="1">
      <c r="Q962" s="44"/>
    </row>
    <row r="963" spans="17:17" ht="14.25" customHeight="1">
      <c r="Q963" s="44"/>
    </row>
    <row r="964" spans="17:17" ht="14.25" customHeight="1">
      <c r="Q964" s="44"/>
    </row>
    <row r="965" spans="17:17" ht="14.25" customHeight="1">
      <c r="Q965" s="44"/>
    </row>
    <row r="966" spans="17:17" ht="14.25" customHeight="1">
      <c r="Q966" s="44"/>
    </row>
    <row r="967" spans="17:17" ht="14.25" customHeight="1">
      <c r="Q967" s="44"/>
    </row>
    <row r="968" spans="17:17" ht="14.25" customHeight="1">
      <c r="Q968" s="44"/>
    </row>
    <row r="969" spans="17:17" ht="14.25" customHeight="1">
      <c r="Q969" s="44"/>
    </row>
    <row r="970" spans="17:17" ht="14.25" customHeight="1">
      <c r="Q970" s="44"/>
    </row>
    <row r="971" spans="17:17" ht="14.25" customHeight="1">
      <c r="Q971" s="44"/>
    </row>
    <row r="972" spans="17:17" ht="14.25" customHeight="1">
      <c r="Q972" s="44"/>
    </row>
    <row r="973" spans="17:17" ht="14.25" customHeight="1">
      <c r="Q973" s="44"/>
    </row>
    <row r="974" spans="17:17" ht="14.25" customHeight="1">
      <c r="Q974" s="44"/>
    </row>
    <row r="975" spans="17:17" ht="14.25" customHeight="1">
      <c r="Q975" s="44"/>
    </row>
    <row r="976" spans="17:17" ht="14.25" customHeight="1">
      <c r="Q976" s="44"/>
    </row>
    <row r="977" spans="17:17" ht="14.25" customHeight="1">
      <c r="Q977" s="44"/>
    </row>
    <row r="978" spans="17:17" ht="14.25" customHeight="1">
      <c r="Q978" s="44"/>
    </row>
    <row r="979" spans="17:17" ht="14.25" customHeight="1">
      <c r="Q979" s="44"/>
    </row>
    <row r="980" spans="17:17" ht="14.25" customHeight="1">
      <c r="Q980" s="44"/>
    </row>
    <row r="981" spans="17:17" ht="14.25" customHeight="1">
      <c r="Q981" s="44"/>
    </row>
    <row r="982" spans="17:17" ht="14.25" customHeight="1">
      <c r="Q982" s="44"/>
    </row>
    <row r="983" spans="17:17" ht="14.25" customHeight="1">
      <c r="Q983" s="44"/>
    </row>
    <row r="984" spans="17:17" ht="14.25" customHeight="1">
      <c r="Q984" s="44"/>
    </row>
    <row r="985" spans="17:17" ht="14.25" customHeight="1">
      <c r="Q985" s="44"/>
    </row>
    <row r="986" spans="17:17" ht="14.25" customHeight="1">
      <c r="Q986" s="44"/>
    </row>
    <row r="987" spans="17:17" ht="14.25" customHeight="1">
      <c r="Q987" s="44"/>
    </row>
    <row r="988" spans="17:17" ht="14.25" customHeight="1">
      <c r="Q988" s="44"/>
    </row>
    <row r="989" spans="17:17" ht="14.25" customHeight="1">
      <c r="Q989" s="44"/>
    </row>
    <row r="990" spans="17:17" ht="14.25" customHeight="1">
      <c r="Q990" s="44"/>
    </row>
    <row r="991" spans="17:17" ht="14.25" customHeight="1">
      <c r="Q991" s="44"/>
    </row>
    <row r="992" spans="17:17" ht="14.25" customHeight="1">
      <c r="Q992" s="44"/>
    </row>
    <row r="993" spans="17:17" ht="14.25" customHeight="1">
      <c r="Q993" s="44"/>
    </row>
    <row r="994" spans="17:17" ht="14.25" customHeight="1">
      <c r="Q994" s="44"/>
    </row>
    <row r="995" spans="17:17" ht="14.25" customHeight="1">
      <c r="Q995" s="44"/>
    </row>
    <row r="996" spans="17:17" ht="14.25" customHeight="1">
      <c r="Q996" s="44"/>
    </row>
    <row r="997" spans="17:17" ht="14.25" customHeight="1">
      <c r="Q997" s="44"/>
    </row>
    <row r="998" spans="17:17" ht="14.25" customHeight="1">
      <c r="Q998" s="44"/>
    </row>
    <row r="999" spans="17:17" ht="14.25" customHeight="1">
      <c r="Q999" s="44"/>
    </row>
    <row r="1000" spans="17:17" ht="14.25" customHeight="1">
      <c r="Q1000" s="44"/>
    </row>
    <row r="1001" spans="17:17" ht="14.25" customHeight="1">
      <c r="Q1001" s="44"/>
    </row>
  </sheetData>
  <autoFilter ref="A4:S4" xr:uid="{3C8B4319-D935-448A-94EA-1E45841D4478}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D529-8C40-40DE-95B8-F182E67D90CD}">
  <sheetPr>
    <tabColor theme="9"/>
  </sheetPr>
  <dimension ref="A1:N41"/>
  <sheetViews>
    <sheetView workbookViewId="0"/>
  </sheetViews>
  <sheetFormatPr defaultRowHeight="14.5"/>
  <cols>
    <col min="14" max="14" width="13.08984375" style="48" bestFit="1" customWidth="1"/>
  </cols>
  <sheetData>
    <row r="1" spans="1:14">
      <c r="A1" s="26" t="s">
        <v>290</v>
      </c>
    </row>
    <row r="2" spans="1:14">
      <c r="G2" s="48"/>
      <c r="N2"/>
    </row>
    <row r="3" spans="1:14">
      <c r="G3" s="48"/>
      <c r="N3"/>
    </row>
    <row r="4" spans="1:14">
      <c r="C4">
        <v>2022</v>
      </c>
      <c r="D4">
        <v>2018</v>
      </c>
      <c r="F4" s="48"/>
      <c r="N4"/>
    </row>
    <row r="5" spans="1:14">
      <c r="A5" s="93" t="s">
        <v>130</v>
      </c>
      <c r="B5" s="1" t="s">
        <v>129</v>
      </c>
      <c r="C5" s="14">
        <v>46.7</v>
      </c>
      <c r="D5" s="14">
        <v>48.1</v>
      </c>
      <c r="F5" s="48">
        <f>C5-D5</f>
        <v>-1.3999999999999986</v>
      </c>
      <c r="N5"/>
    </row>
    <row r="6" spans="1:14">
      <c r="A6" s="93" t="s">
        <v>102</v>
      </c>
      <c r="B6" s="1" t="s">
        <v>101</v>
      </c>
      <c r="C6" s="14">
        <v>41.2</v>
      </c>
      <c r="D6" s="14">
        <v>37.5</v>
      </c>
      <c r="F6" s="48">
        <f t="shared" ref="F6:F31" si="0">C6-D6</f>
        <v>3.7000000000000028</v>
      </c>
      <c r="N6"/>
    </row>
    <row r="7" spans="1:14">
      <c r="A7" s="93" t="s">
        <v>96</v>
      </c>
      <c r="B7" s="1" t="s">
        <v>95</v>
      </c>
      <c r="C7" s="14">
        <v>36.9</v>
      </c>
      <c r="D7" s="14">
        <v>43.8</v>
      </c>
      <c r="F7" s="48">
        <f t="shared" si="0"/>
        <v>-6.8999999999999986</v>
      </c>
      <c r="N7"/>
    </row>
    <row r="8" spans="1:14">
      <c r="A8" s="93" t="s">
        <v>84</v>
      </c>
      <c r="B8" s="1" t="s">
        <v>83</v>
      </c>
      <c r="C8" s="14">
        <v>35.6</v>
      </c>
      <c r="D8" s="14">
        <v>36.9</v>
      </c>
      <c r="F8" s="48">
        <f t="shared" si="0"/>
        <v>-1.2999999999999972</v>
      </c>
      <c r="N8"/>
    </row>
    <row r="9" spans="1:14">
      <c r="A9" s="93" t="s">
        <v>116</v>
      </c>
      <c r="B9" s="1" t="s">
        <v>115</v>
      </c>
      <c r="C9" s="14">
        <v>32.299999999999997</v>
      </c>
      <c r="D9" s="14">
        <v>25.4</v>
      </c>
      <c r="F9" s="48">
        <f t="shared" si="0"/>
        <v>6.8999999999999986</v>
      </c>
      <c r="N9"/>
    </row>
    <row r="10" spans="1:14">
      <c r="A10" s="93" t="s">
        <v>106</v>
      </c>
      <c r="B10" s="1" t="s">
        <v>105</v>
      </c>
      <c r="C10" s="14">
        <v>31.9</v>
      </c>
      <c r="D10" s="14">
        <v>31.4</v>
      </c>
      <c r="F10" s="48">
        <f t="shared" si="0"/>
        <v>0.5</v>
      </c>
      <c r="N10"/>
    </row>
    <row r="11" spans="1:14">
      <c r="A11" s="93" t="s">
        <v>122</v>
      </c>
      <c r="B11" s="1" t="s">
        <v>121</v>
      </c>
      <c r="C11" s="14">
        <v>26.4</v>
      </c>
      <c r="D11" s="94" t="s">
        <v>268</v>
      </c>
      <c r="F11" s="48" t="e">
        <f t="shared" si="0"/>
        <v>#VALUE!</v>
      </c>
      <c r="N11"/>
    </row>
    <row r="12" spans="1:14">
      <c r="A12" s="93" t="s">
        <v>132</v>
      </c>
      <c r="B12" s="1" t="s">
        <v>131</v>
      </c>
      <c r="C12" s="14">
        <v>26.1</v>
      </c>
      <c r="D12" s="14">
        <v>25.8</v>
      </c>
      <c r="F12" s="48">
        <f t="shared" si="0"/>
        <v>0.30000000000000071</v>
      </c>
      <c r="N12"/>
    </row>
    <row r="13" spans="1:14">
      <c r="A13" s="93" t="s">
        <v>82</v>
      </c>
      <c r="B13" s="1" t="s">
        <v>81</v>
      </c>
      <c r="C13" s="14">
        <v>25.6</v>
      </c>
      <c r="D13" s="14">
        <v>20.5</v>
      </c>
      <c r="F13" s="48">
        <f t="shared" si="0"/>
        <v>5.1000000000000014</v>
      </c>
      <c r="N13"/>
    </row>
    <row r="14" spans="1:14">
      <c r="A14" s="93" t="s">
        <v>104</v>
      </c>
      <c r="B14" s="1" t="s">
        <v>103</v>
      </c>
      <c r="C14" s="14">
        <v>24.6</v>
      </c>
      <c r="D14" s="95">
        <v>19</v>
      </c>
      <c r="F14" s="48">
        <f t="shared" si="0"/>
        <v>5.6000000000000014</v>
      </c>
      <c r="N14"/>
    </row>
    <row r="15" spans="1:14">
      <c r="A15" s="93" t="s">
        <v>108</v>
      </c>
      <c r="B15" s="1" t="s">
        <v>107</v>
      </c>
      <c r="C15" s="14">
        <v>24.3</v>
      </c>
      <c r="D15" s="14">
        <v>22.7</v>
      </c>
      <c r="F15" s="48">
        <f t="shared" si="0"/>
        <v>1.6000000000000014</v>
      </c>
      <c r="N15"/>
    </row>
    <row r="16" spans="1:14">
      <c r="A16" s="93" t="s">
        <v>110</v>
      </c>
      <c r="B16" s="1" t="s">
        <v>109</v>
      </c>
      <c r="C16" s="14">
        <v>23.4</v>
      </c>
      <c r="D16" s="14">
        <v>25.4</v>
      </c>
      <c r="F16" s="48">
        <f t="shared" si="0"/>
        <v>-2</v>
      </c>
      <c r="N16"/>
    </row>
    <row r="17" spans="1:14">
      <c r="A17" s="93" t="s">
        <v>98</v>
      </c>
      <c r="B17" s="1" t="s">
        <v>97</v>
      </c>
      <c r="C17" s="14">
        <v>22.9</v>
      </c>
      <c r="D17" s="14">
        <v>29.6</v>
      </c>
      <c r="F17" s="48">
        <f t="shared" si="0"/>
        <v>-6.7000000000000028</v>
      </c>
      <c r="N17"/>
    </row>
    <row r="18" spans="1:14">
      <c r="A18" s="93" t="s">
        <v>114</v>
      </c>
      <c r="B18" s="1" t="s">
        <v>113</v>
      </c>
      <c r="C18" s="14">
        <v>22.8</v>
      </c>
      <c r="D18" s="14">
        <v>17.3</v>
      </c>
      <c r="F18" s="48">
        <f t="shared" si="0"/>
        <v>5.5</v>
      </c>
      <c r="N18"/>
    </row>
    <row r="19" spans="1:14">
      <c r="A19" s="93" t="s">
        <v>112</v>
      </c>
      <c r="B19" s="1" t="s">
        <v>111</v>
      </c>
      <c r="C19" s="14">
        <v>22.1</v>
      </c>
      <c r="D19" s="14">
        <v>20.7</v>
      </c>
      <c r="F19" s="48">
        <f t="shared" si="0"/>
        <v>1.4000000000000021</v>
      </c>
      <c r="N19"/>
    </row>
    <row r="20" spans="1:14">
      <c r="A20" s="93" t="s">
        <v>92</v>
      </c>
      <c r="B20" s="1" t="s">
        <v>91</v>
      </c>
      <c r="C20" s="14">
        <v>21.4</v>
      </c>
      <c r="D20" s="14">
        <v>23.6</v>
      </c>
      <c r="F20" s="48">
        <f t="shared" si="0"/>
        <v>-2.2000000000000028</v>
      </c>
      <c r="N20"/>
    </row>
    <row r="21" spans="1:14">
      <c r="A21" s="93" t="s">
        <v>90</v>
      </c>
      <c r="B21" s="1" t="s">
        <v>89</v>
      </c>
      <c r="C21" s="14">
        <v>20.3</v>
      </c>
      <c r="D21" s="14">
        <v>13.2</v>
      </c>
      <c r="F21" s="48">
        <f t="shared" si="0"/>
        <v>7.1000000000000014</v>
      </c>
      <c r="N21"/>
    </row>
    <row r="22" spans="1:14">
      <c r="A22" s="93" t="s">
        <v>88</v>
      </c>
      <c r="B22" s="1" t="s">
        <v>87</v>
      </c>
      <c r="C22" s="14">
        <v>19.100000000000001</v>
      </c>
      <c r="D22" s="14">
        <v>62.7</v>
      </c>
      <c r="F22" s="48">
        <f t="shared" si="0"/>
        <v>-43.6</v>
      </c>
      <c r="N22"/>
    </row>
    <row r="23" spans="1:14">
      <c r="A23" s="93" t="s">
        <v>134</v>
      </c>
      <c r="B23" s="1" t="s">
        <v>133</v>
      </c>
      <c r="C23" s="14">
        <v>18.3</v>
      </c>
      <c r="D23" s="95">
        <v>15</v>
      </c>
      <c r="F23" s="48">
        <f t="shared" si="0"/>
        <v>3.3000000000000007</v>
      </c>
      <c r="N23"/>
    </row>
    <row r="24" spans="1:14">
      <c r="A24" s="93" t="s">
        <v>100</v>
      </c>
      <c r="B24" s="1" t="s">
        <v>99</v>
      </c>
      <c r="C24" s="14">
        <v>17.3</v>
      </c>
      <c r="D24" s="14">
        <v>10.7</v>
      </c>
      <c r="F24" s="48">
        <f t="shared" si="0"/>
        <v>6.6000000000000014</v>
      </c>
      <c r="N24"/>
    </row>
    <row r="25" spans="1:14">
      <c r="A25" s="93" t="s">
        <v>120</v>
      </c>
      <c r="B25" s="1" t="s">
        <v>119</v>
      </c>
      <c r="C25" s="14">
        <v>16.399999999999999</v>
      </c>
      <c r="D25" s="14">
        <v>15.6</v>
      </c>
      <c r="F25" s="48">
        <f t="shared" si="0"/>
        <v>0.79999999999999893</v>
      </c>
      <c r="N25"/>
    </row>
    <row r="26" spans="1:14">
      <c r="A26" s="93" t="s">
        <v>118</v>
      </c>
      <c r="B26" s="1" t="s">
        <v>117</v>
      </c>
      <c r="C26" s="14">
        <v>16.2</v>
      </c>
      <c r="D26" s="95">
        <v>15</v>
      </c>
      <c r="F26" s="48">
        <f t="shared" si="0"/>
        <v>1.1999999999999993</v>
      </c>
      <c r="N26"/>
    </row>
    <row r="27" spans="1:14">
      <c r="A27" s="93" t="s">
        <v>126</v>
      </c>
      <c r="B27" s="1" t="s">
        <v>125</v>
      </c>
      <c r="C27" s="14">
        <v>16.2</v>
      </c>
      <c r="D27" s="14">
        <v>12.7</v>
      </c>
      <c r="F27" s="48">
        <f t="shared" si="0"/>
        <v>3.5</v>
      </c>
      <c r="N27"/>
    </row>
    <row r="28" spans="1:14" ht="21">
      <c r="A28" s="93" t="s">
        <v>94</v>
      </c>
      <c r="B28" s="1" t="s">
        <v>93</v>
      </c>
      <c r="C28" s="14">
        <v>15.7</v>
      </c>
      <c r="D28" s="14">
        <v>20.5</v>
      </c>
      <c r="F28" s="48">
        <f t="shared" si="0"/>
        <v>-4.8000000000000007</v>
      </c>
      <c r="K28" s="39" t="s">
        <v>291</v>
      </c>
      <c r="N28"/>
    </row>
    <row r="29" spans="1:14">
      <c r="A29" s="93" t="s">
        <v>124</v>
      </c>
      <c r="B29" s="1" t="s">
        <v>123</v>
      </c>
      <c r="C29" s="14">
        <v>12.9</v>
      </c>
      <c r="D29" s="95">
        <v>9</v>
      </c>
      <c r="F29" s="48">
        <f t="shared" si="0"/>
        <v>3.9000000000000004</v>
      </c>
      <c r="K29" t="s">
        <v>292</v>
      </c>
      <c r="N29"/>
    </row>
    <row r="30" spans="1:14">
      <c r="A30" s="93" t="s">
        <v>128</v>
      </c>
      <c r="B30" s="1" t="s">
        <v>127</v>
      </c>
      <c r="C30" s="14">
        <v>11.9</v>
      </c>
      <c r="D30" s="95">
        <v>10</v>
      </c>
      <c r="F30" s="48">
        <f t="shared" si="0"/>
        <v>1.9000000000000004</v>
      </c>
      <c r="K30" s="40" t="s">
        <v>293</v>
      </c>
      <c r="N30"/>
    </row>
    <row r="31" spans="1:14">
      <c r="A31" s="93" t="s">
        <v>86</v>
      </c>
      <c r="B31" s="1" t="s">
        <v>85</v>
      </c>
      <c r="C31" s="14">
        <v>9.3000000000000007</v>
      </c>
      <c r="D31" s="14">
        <v>7.3</v>
      </c>
      <c r="F31" s="48">
        <f t="shared" si="0"/>
        <v>2.0000000000000009</v>
      </c>
      <c r="K31" t="s">
        <v>294</v>
      </c>
      <c r="N31"/>
    </row>
    <row r="32" spans="1:14">
      <c r="B32" s="1"/>
      <c r="F32" s="48"/>
      <c r="K32" t="s">
        <v>297</v>
      </c>
      <c r="N32"/>
    </row>
    <row r="33" spans="1:14">
      <c r="F33" s="48"/>
      <c r="N33"/>
    </row>
    <row r="34" spans="1:14">
      <c r="G34" s="48"/>
      <c r="N34"/>
    </row>
    <row r="35" spans="1:14">
      <c r="A35" s="40"/>
      <c r="G35" s="48"/>
      <c r="N35"/>
    </row>
    <row r="36" spans="1:14">
      <c r="G36" s="48"/>
      <c r="N36"/>
    </row>
    <row r="37" spans="1:14">
      <c r="G37" s="48"/>
      <c r="N37"/>
    </row>
    <row r="38" spans="1:14" ht="21">
      <c r="A38" s="39" t="s">
        <v>291</v>
      </c>
      <c r="G38" s="48"/>
      <c r="N38"/>
    </row>
    <row r="39" spans="1:14">
      <c r="A39" t="s">
        <v>292</v>
      </c>
      <c r="G39" s="48"/>
      <c r="N39"/>
    </row>
    <row r="40" spans="1:14">
      <c r="A40" s="40" t="s">
        <v>293</v>
      </c>
      <c r="G40" s="48"/>
      <c r="N40"/>
    </row>
    <row r="41" spans="1:14">
      <c r="A41" t="s">
        <v>294</v>
      </c>
      <c r="G41" s="48"/>
      <c r="N41"/>
    </row>
  </sheetData>
  <autoFilter ref="A4:D4" xr:uid="{ABC2D529-8C40-40DE-95B8-F182E67D90CD}">
    <sortState xmlns:xlrd2="http://schemas.microsoft.com/office/spreadsheetml/2017/richdata2" ref="A5:D31">
      <sortCondition descending="1" ref="C4"/>
    </sortState>
  </autoFilter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5584-B5E8-4AF1-A760-8251A3DD0660}">
  <sheetPr>
    <tabColor theme="9"/>
  </sheetPr>
  <dimension ref="A1:I323"/>
  <sheetViews>
    <sheetView zoomScale="80" zoomScaleNormal="80" workbookViewId="0"/>
  </sheetViews>
  <sheetFormatPr defaultColWidth="11.453125" defaultRowHeight="14.5"/>
  <cols>
    <col min="1" max="1" width="11.453125" style="2"/>
    <col min="2" max="3" width="0" style="2" hidden="1" customWidth="1"/>
    <col min="4" max="16384" width="11.453125" style="2"/>
  </cols>
  <sheetData>
    <row r="1" spans="1:5">
      <c r="A1" s="26" t="s">
        <v>30</v>
      </c>
    </row>
    <row r="3" spans="1:5">
      <c r="B3" s="2" t="s">
        <v>76</v>
      </c>
      <c r="C3" s="2" t="s">
        <v>77</v>
      </c>
      <c r="D3" s="2">
        <v>2017</v>
      </c>
      <c r="E3" s="2">
        <v>2024</v>
      </c>
    </row>
    <row r="4" spans="1:5">
      <c r="A4" s="2" t="s">
        <v>95</v>
      </c>
      <c r="B4" s="2" t="s">
        <v>96</v>
      </c>
      <c r="C4" s="2">
        <v>2017</v>
      </c>
      <c r="D4" s="3">
        <v>0.15993509514844501</v>
      </c>
      <c r="E4" s="3">
        <v>0.99910169778869995</v>
      </c>
    </row>
    <row r="5" spans="1:5">
      <c r="A5" s="2" t="s">
        <v>157</v>
      </c>
      <c r="B5" s="2" t="s">
        <v>158</v>
      </c>
      <c r="C5" s="2">
        <v>2017</v>
      </c>
      <c r="D5" s="3">
        <v>0.15515215451394701</v>
      </c>
      <c r="E5" s="3">
        <v>0.43378068837176298</v>
      </c>
    </row>
    <row r="6" spans="1:5">
      <c r="A6" s="2" t="s">
        <v>101</v>
      </c>
      <c r="B6" s="2" t="s">
        <v>102</v>
      </c>
      <c r="C6" s="2">
        <v>2017</v>
      </c>
      <c r="D6" s="3">
        <v>0.128771740363951</v>
      </c>
      <c r="E6" s="3">
        <v>0.40054615014995398</v>
      </c>
    </row>
    <row r="7" spans="1:5">
      <c r="A7" s="2" t="s">
        <v>93</v>
      </c>
      <c r="B7" s="2" t="s">
        <v>94</v>
      </c>
      <c r="C7" s="2">
        <v>2017</v>
      </c>
      <c r="D7" s="3">
        <v>6.5558330683112703E-2</v>
      </c>
      <c r="E7" s="3">
        <v>0.39771046767590901</v>
      </c>
    </row>
    <row r="8" spans="1:5">
      <c r="A8" s="2" t="s">
        <v>103</v>
      </c>
      <c r="B8" s="2" t="s">
        <v>104</v>
      </c>
      <c r="C8" s="2">
        <v>2017</v>
      </c>
      <c r="D8" s="3">
        <v>0.21211158194474999</v>
      </c>
      <c r="E8" s="3">
        <v>0.39096044025906201</v>
      </c>
    </row>
    <row r="9" spans="1:5">
      <c r="A9" s="2" t="s">
        <v>149</v>
      </c>
      <c r="B9" s="2" t="s">
        <v>150</v>
      </c>
      <c r="C9" s="2">
        <v>2017</v>
      </c>
      <c r="D9" s="3">
        <v>0.120249022460339</v>
      </c>
      <c r="E9" s="3">
        <v>0.37732484377224801</v>
      </c>
    </row>
    <row r="10" spans="1:5">
      <c r="A10" s="2" t="s">
        <v>129</v>
      </c>
      <c r="B10" s="2" t="s">
        <v>130</v>
      </c>
      <c r="C10" s="2">
        <v>2017</v>
      </c>
      <c r="D10" s="3">
        <v>7.6010862926230702E-2</v>
      </c>
      <c r="E10" s="3">
        <v>0.34954287806912099</v>
      </c>
    </row>
    <row r="11" spans="1:5">
      <c r="A11" s="2" t="s">
        <v>121</v>
      </c>
      <c r="B11" s="2" t="s">
        <v>122</v>
      </c>
      <c r="C11" s="2">
        <v>2017</v>
      </c>
      <c r="D11" s="3">
        <v>0.13805313092152599</v>
      </c>
      <c r="E11" s="3">
        <v>0.33773711374074</v>
      </c>
    </row>
    <row r="12" spans="1:5">
      <c r="A12" s="2" t="s">
        <v>113</v>
      </c>
      <c r="B12" s="2" t="s">
        <v>114</v>
      </c>
      <c r="C12" s="2">
        <v>2017</v>
      </c>
      <c r="D12" s="3">
        <v>7.6941246906989696E-2</v>
      </c>
      <c r="E12" s="3">
        <v>0.320095650743627</v>
      </c>
    </row>
    <row r="13" spans="1:5">
      <c r="A13" s="9" t="s">
        <v>105</v>
      </c>
      <c r="B13" s="9" t="s">
        <v>106</v>
      </c>
      <c r="C13" s="9">
        <v>2017</v>
      </c>
      <c r="D13" s="11">
        <v>6.8798475931450706E-2</v>
      </c>
      <c r="E13" s="11">
        <v>0.31055830514042099</v>
      </c>
    </row>
    <row r="14" spans="1:5">
      <c r="A14" s="2" t="s">
        <v>83</v>
      </c>
      <c r="B14" s="2" t="s">
        <v>84</v>
      </c>
      <c r="C14" s="2">
        <v>2017</v>
      </c>
      <c r="D14" s="3">
        <v>0.131263061506738</v>
      </c>
      <c r="E14" s="3">
        <v>0.24515584760048401</v>
      </c>
    </row>
    <row r="15" spans="1:5">
      <c r="A15" s="2" t="s">
        <v>99</v>
      </c>
      <c r="B15" s="2" t="s">
        <v>100</v>
      </c>
      <c r="C15" s="2">
        <v>2017</v>
      </c>
      <c r="D15" s="3">
        <v>0.106349845222388</v>
      </c>
      <c r="E15" s="3">
        <v>0.22309129179788401</v>
      </c>
    </row>
    <row r="16" spans="1:5">
      <c r="A16" s="2" t="s">
        <v>139</v>
      </c>
      <c r="B16" s="2" t="s">
        <v>140</v>
      </c>
      <c r="C16" s="2">
        <v>2017</v>
      </c>
      <c r="D16" s="3">
        <v>7.39519563511917E-2</v>
      </c>
      <c r="E16" s="3">
        <v>0.19474465016543599</v>
      </c>
    </row>
    <row r="17" spans="1:9">
      <c r="A17" s="2" t="s">
        <v>115</v>
      </c>
      <c r="B17" s="2" t="s">
        <v>116</v>
      </c>
      <c r="C17" s="2">
        <v>2017</v>
      </c>
      <c r="D17" s="3">
        <v>0.27472442389746998</v>
      </c>
      <c r="E17" s="3">
        <v>0.181186599981499</v>
      </c>
    </row>
    <row r="18" spans="1:9">
      <c r="A18" s="9" t="s">
        <v>91</v>
      </c>
      <c r="B18" s="9" t="s">
        <v>92</v>
      </c>
      <c r="C18" s="9">
        <v>2017</v>
      </c>
      <c r="D18" s="11">
        <v>6.6706923502283202E-2</v>
      </c>
      <c r="E18" s="11">
        <v>0.17133643726896799</v>
      </c>
    </row>
    <row r="19" spans="1:9">
      <c r="A19" s="2" t="s">
        <v>80</v>
      </c>
      <c r="B19" s="2" t="s">
        <v>80</v>
      </c>
      <c r="C19" s="2">
        <v>2017</v>
      </c>
      <c r="D19" s="3">
        <v>9.6587876442935497E-2</v>
      </c>
      <c r="E19" s="3">
        <v>0.168995119907216</v>
      </c>
    </row>
    <row r="20" spans="1:9">
      <c r="A20" s="9" t="s">
        <v>89</v>
      </c>
      <c r="B20" s="9" t="s">
        <v>90</v>
      </c>
      <c r="C20" s="9">
        <v>2017</v>
      </c>
      <c r="D20" s="11">
        <v>1.30165850154348E-2</v>
      </c>
      <c r="E20" s="11">
        <v>0.14821522548692401</v>
      </c>
    </row>
    <row r="21" spans="1:9">
      <c r="A21" s="9" t="s">
        <v>81</v>
      </c>
      <c r="B21" s="9" t="s">
        <v>82</v>
      </c>
      <c r="C21" s="9">
        <v>2017</v>
      </c>
      <c r="D21" s="11">
        <v>4.9291449602255198E-2</v>
      </c>
      <c r="E21" s="11">
        <v>0.11013209305694301</v>
      </c>
    </row>
    <row r="22" spans="1:9">
      <c r="A22" s="2" t="s">
        <v>109</v>
      </c>
      <c r="B22" s="2" t="s">
        <v>110</v>
      </c>
      <c r="C22" s="2">
        <v>2017</v>
      </c>
      <c r="D22" s="3">
        <v>0.14499987239860501</v>
      </c>
      <c r="E22" s="3">
        <v>0.101496541814017</v>
      </c>
    </row>
    <row r="23" spans="1:9">
      <c r="A23" s="2" t="s">
        <v>141</v>
      </c>
      <c r="B23" s="2" t="s">
        <v>142</v>
      </c>
      <c r="C23" s="2">
        <v>2017</v>
      </c>
      <c r="D23" s="3">
        <v>3.4980835729332901E-2</v>
      </c>
      <c r="E23" s="3">
        <v>0.100880109634783</v>
      </c>
    </row>
    <row r="24" spans="1:9">
      <c r="A24" s="9" t="s">
        <v>107</v>
      </c>
      <c r="B24" s="9" t="s">
        <v>108</v>
      </c>
      <c r="C24" s="9">
        <v>2017</v>
      </c>
      <c r="D24" s="11">
        <v>8.90703862842495E-2</v>
      </c>
      <c r="E24" s="11">
        <v>9.1676859256038606E-2</v>
      </c>
    </row>
    <row r="25" spans="1:9">
      <c r="A25" s="2" t="s">
        <v>111</v>
      </c>
      <c r="B25" s="2" t="s">
        <v>112</v>
      </c>
      <c r="C25" s="2">
        <v>2017</v>
      </c>
      <c r="D25" s="3">
        <v>7.3371070008654296E-2</v>
      </c>
      <c r="E25" s="3">
        <v>8.0229523262251301E-2</v>
      </c>
    </row>
    <row r="26" spans="1:9">
      <c r="A26" s="9" t="s">
        <v>155</v>
      </c>
      <c r="B26" s="9" t="s">
        <v>156</v>
      </c>
      <c r="C26" s="9">
        <v>2017</v>
      </c>
      <c r="D26" s="11">
        <v>1.5329605797057199E-2</v>
      </c>
      <c r="E26" s="11">
        <v>7.0509036175559495E-2</v>
      </c>
    </row>
    <row r="27" spans="1:9">
      <c r="A27" s="2" t="s">
        <v>87</v>
      </c>
      <c r="B27" s="2" t="s">
        <v>88</v>
      </c>
      <c r="C27" s="2">
        <v>2017</v>
      </c>
      <c r="D27" s="3">
        <v>6.3024603843795796E-2</v>
      </c>
      <c r="E27" s="3">
        <v>6.0405607394670803E-2</v>
      </c>
    </row>
    <row r="28" spans="1:9">
      <c r="A28" s="2" t="s">
        <v>97</v>
      </c>
      <c r="B28" s="2" t="s">
        <v>98</v>
      </c>
      <c r="C28" s="2">
        <v>2017</v>
      </c>
      <c r="D28" s="3">
        <v>1.58607090773265E-2</v>
      </c>
      <c r="E28" s="3">
        <v>5.5463378387922702E-2</v>
      </c>
      <c r="I28" s="2" t="s">
        <v>167</v>
      </c>
    </row>
    <row r="29" spans="1:9">
      <c r="A29" s="9" t="s">
        <v>85</v>
      </c>
      <c r="B29" s="9" t="s">
        <v>86</v>
      </c>
      <c r="C29" s="9">
        <v>2017</v>
      </c>
      <c r="D29" s="11">
        <v>3.7929960255318397E-2</v>
      </c>
      <c r="E29" s="11">
        <v>4.8737103728577202E-2</v>
      </c>
      <c r="I29" s="2" t="s">
        <v>168</v>
      </c>
    </row>
    <row r="30" spans="1:9">
      <c r="A30" s="2" t="s">
        <v>117</v>
      </c>
      <c r="B30" s="2" t="s">
        <v>118</v>
      </c>
      <c r="C30" s="2">
        <v>2017</v>
      </c>
      <c r="D30" s="3">
        <v>0.13145279439010901</v>
      </c>
      <c r="E30" s="3">
        <v>4.86185082802401E-2</v>
      </c>
    </row>
    <row r="31" spans="1:9">
      <c r="A31" s="2" t="s">
        <v>125</v>
      </c>
      <c r="B31" s="2" t="s">
        <v>126</v>
      </c>
      <c r="C31" s="2">
        <v>2017</v>
      </c>
      <c r="D31" s="3">
        <v>7.0910083705587199E-2</v>
      </c>
      <c r="E31" s="3">
        <v>4.4030418778696401E-2</v>
      </c>
    </row>
    <row r="32" spans="1:9">
      <c r="A32" s="2" t="s">
        <v>123</v>
      </c>
      <c r="B32" s="2" t="s">
        <v>124</v>
      </c>
      <c r="C32" s="2">
        <v>2017</v>
      </c>
      <c r="D32" s="3">
        <v>3.78118736820445E-2</v>
      </c>
      <c r="E32" s="3">
        <v>3.64456296698401E-2</v>
      </c>
    </row>
    <row r="33" spans="1:6">
      <c r="A33" s="9" t="s">
        <v>131</v>
      </c>
      <c r="B33" s="9" t="s">
        <v>132</v>
      </c>
      <c r="C33" s="9">
        <v>2017</v>
      </c>
      <c r="D33" s="11">
        <v>1.05677018422252E-2</v>
      </c>
      <c r="E33" s="11">
        <v>3.5157538113112598E-2</v>
      </c>
    </row>
    <row r="34" spans="1:6">
      <c r="A34" s="9" t="s">
        <v>133</v>
      </c>
      <c r="B34" s="9" t="s">
        <v>134</v>
      </c>
      <c r="C34" s="9">
        <v>2017</v>
      </c>
      <c r="D34" s="11">
        <v>2.0206257457238301E-2</v>
      </c>
      <c r="E34" s="11">
        <v>3.3886696817287801E-2</v>
      </c>
      <c r="F34" s="8">
        <v>2023</v>
      </c>
    </row>
    <row r="35" spans="1:6">
      <c r="A35" s="9" t="s">
        <v>151</v>
      </c>
      <c r="B35" s="9" t="s">
        <v>152</v>
      </c>
      <c r="C35" s="9">
        <v>2017</v>
      </c>
      <c r="D35" s="11">
        <v>1.3747521564305501E-3</v>
      </c>
      <c r="E35" s="11">
        <v>3.2104460432166498E-2</v>
      </c>
    </row>
    <row r="36" spans="1:6">
      <c r="A36" s="9" t="s">
        <v>127</v>
      </c>
      <c r="B36" s="9" t="s">
        <v>128</v>
      </c>
      <c r="C36" s="9">
        <v>2017</v>
      </c>
      <c r="D36" s="11">
        <v>1.61848728935837E-2</v>
      </c>
      <c r="E36" s="11">
        <v>2.5060250455996701E-2</v>
      </c>
    </row>
    <row r="37" spans="1:6">
      <c r="A37" s="9" t="s">
        <v>143</v>
      </c>
      <c r="B37" s="9" t="s">
        <v>144</v>
      </c>
      <c r="C37" s="9">
        <v>2023</v>
      </c>
      <c r="D37" s="11">
        <v>2.4217457669953799E-2</v>
      </c>
      <c r="E37" s="11">
        <v>2.4217457669953799E-2</v>
      </c>
    </row>
    <row r="38" spans="1:6">
      <c r="A38" s="2" t="s">
        <v>119</v>
      </c>
      <c r="B38" s="2" t="s">
        <v>120</v>
      </c>
      <c r="C38" s="2">
        <v>2017</v>
      </c>
      <c r="D38" s="3">
        <v>9.0655270004151908E-3</v>
      </c>
      <c r="E38" s="3">
        <v>8.8567524314088694E-3</v>
      </c>
    </row>
    <row r="39" spans="1:6">
      <c r="A39" s="2" t="s">
        <v>153</v>
      </c>
      <c r="B39" s="2" t="s">
        <v>154</v>
      </c>
      <c r="C39" s="2">
        <v>2017</v>
      </c>
      <c r="D39" s="3">
        <v>4.29700521311707E-4</v>
      </c>
      <c r="E39" s="3">
        <v>2.3802481283552502E-3</v>
      </c>
    </row>
    <row r="40" spans="1:6">
      <c r="A40" s="2" t="s">
        <v>147</v>
      </c>
      <c r="B40" s="2" t="s">
        <v>148</v>
      </c>
      <c r="C40" s="2">
        <v>2017</v>
      </c>
      <c r="D40" s="3">
        <v>3.4519063152625999E-4</v>
      </c>
      <c r="E40" s="3">
        <v>1.82771342082319E-3</v>
      </c>
      <c r="F40" s="8">
        <v>2023</v>
      </c>
    </row>
    <row r="41" spans="1:6">
      <c r="A41" s="9" t="s">
        <v>145</v>
      </c>
      <c r="B41" s="9" t="s">
        <v>146</v>
      </c>
      <c r="C41" s="9">
        <v>2017</v>
      </c>
      <c r="D41" s="11" t="s">
        <v>166</v>
      </c>
      <c r="E41" s="11">
        <v>6.7792032410533398E-4</v>
      </c>
      <c r="F41" s="8">
        <v>2023</v>
      </c>
    </row>
    <row r="42" spans="1:6">
      <c r="D42" s="3"/>
      <c r="E42" s="3"/>
    </row>
    <row r="43" spans="1:6">
      <c r="D43" s="3"/>
      <c r="E43" s="3"/>
    </row>
    <row r="44" spans="1:6">
      <c r="D44" s="3"/>
    </row>
    <row r="45" spans="1:6">
      <c r="D45" s="3"/>
    </row>
    <row r="46" spans="1:6">
      <c r="D46" s="3"/>
    </row>
    <row r="47" spans="1:6">
      <c r="D47" s="3"/>
    </row>
    <row r="48" spans="1:6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  <row r="62" spans="4:4">
      <c r="D62" s="3"/>
    </row>
    <row r="63" spans="4:4">
      <c r="D63" s="3"/>
    </row>
    <row r="64" spans="4:4">
      <c r="D64" s="3"/>
    </row>
    <row r="65" spans="4:4">
      <c r="D65" s="3"/>
    </row>
    <row r="66" spans="4:4">
      <c r="D66" s="3"/>
    </row>
    <row r="67" spans="4:4">
      <c r="D67" s="3"/>
    </row>
    <row r="68" spans="4:4">
      <c r="D68" s="3"/>
    </row>
    <row r="69" spans="4:4">
      <c r="D69" s="3"/>
    </row>
    <row r="70" spans="4:4">
      <c r="D70" s="3"/>
    </row>
    <row r="71" spans="4:4">
      <c r="D71" s="3"/>
    </row>
    <row r="72" spans="4:4">
      <c r="D72" s="3"/>
    </row>
    <row r="73" spans="4:4">
      <c r="D73" s="3"/>
    </row>
    <row r="74" spans="4:4">
      <c r="D74" s="3"/>
    </row>
    <row r="75" spans="4:4">
      <c r="D75" s="3"/>
    </row>
    <row r="76" spans="4:4">
      <c r="D76" s="3"/>
    </row>
    <row r="77" spans="4:4">
      <c r="D77" s="3"/>
    </row>
    <row r="78" spans="4:4">
      <c r="D78" s="3"/>
    </row>
    <row r="79" spans="4:4">
      <c r="D79" s="3"/>
    </row>
    <row r="80" spans="4:4">
      <c r="D80" s="3"/>
    </row>
    <row r="81" spans="4:4">
      <c r="D81" s="3"/>
    </row>
    <row r="82" spans="4:4">
      <c r="D82" s="3"/>
    </row>
    <row r="83" spans="4:4">
      <c r="D83" s="3"/>
    </row>
    <row r="84" spans="4:4">
      <c r="D84" s="3"/>
    </row>
    <row r="85" spans="4:4">
      <c r="D85" s="3"/>
    </row>
    <row r="86" spans="4:4">
      <c r="D86" s="3"/>
    </row>
    <row r="87" spans="4:4">
      <c r="D87" s="3"/>
    </row>
    <row r="88" spans="4:4">
      <c r="D88" s="3"/>
    </row>
    <row r="89" spans="4:4">
      <c r="D89" s="3"/>
    </row>
    <row r="90" spans="4:4">
      <c r="D90" s="3"/>
    </row>
    <row r="91" spans="4:4">
      <c r="D91" s="3"/>
    </row>
    <row r="92" spans="4:4">
      <c r="D92" s="3"/>
    </row>
    <row r="93" spans="4:4">
      <c r="D93" s="3"/>
    </row>
    <row r="94" spans="4:4">
      <c r="D94" s="3"/>
    </row>
    <row r="95" spans="4:4">
      <c r="D95" s="3"/>
    </row>
    <row r="96" spans="4:4">
      <c r="D96" s="3"/>
    </row>
    <row r="97" spans="4:4">
      <c r="D97" s="3"/>
    </row>
    <row r="98" spans="4:4">
      <c r="D98" s="3"/>
    </row>
    <row r="99" spans="4:4">
      <c r="D99" s="3"/>
    </row>
    <row r="100" spans="4:4">
      <c r="D100" s="3"/>
    </row>
    <row r="101" spans="4:4">
      <c r="D101" s="3"/>
    </row>
    <row r="102" spans="4:4">
      <c r="D102" s="3"/>
    </row>
    <row r="103" spans="4:4">
      <c r="D103" s="3"/>
    </row>
    <row r="104" spans="4:4">
      <c r="D104" s="3"/>
    </row>
    <row r="105" spans="4:4">
      <c r="D105" s="3"/>
    </row>
    <row r="106" spans="4:4">
      <c r="D106" s="3"/>
    </row>
    <row r="107" spans="4:4">
      <c r="D107" s="3"/>
    </row>
    <row r="108" spans="4:4">
      <c r="D108" s="3"/>
    </row>
    <row r="109" spans="4:4">
      <c r="D109" s="3"/>
    </row>
    <row r="110" spans="4:4">
      <c r="D110" s="3"/>
    </row>
    <row r="111" spans="4:4">
      <c r="D111" s="3"/>
    </row>
    <row r="112" spans="4:4">
      <c r="D112" s="3"/>
    </row>
    <row r="113" spans="4:4">
      <c r="D113" s="3"/>
    </row>
    <row r="114" spans="4:4">
      <c r="D114" s="3"/>
    </row>
    <row r="115" spans="4:4">
      <c r="D115" s="3"/>
    </row>
    <row r="116" spans="4:4">
      <c r="D116" s="3"/>
    </row>
    <row r="117" spans="4:4">
      <c r="D117" s="3"/>
    </row>
    <row r="118" spans="4:4">
      <c r="D118" s="3"/>
    </row>
    <row r="119" spans="4:4">
      <c r="D119" s="3"/>
    </row>
    <row r="120" spans="4:4">
      <c r="D120" s="3"/>
    </row>
    <row r="121" spans="4:4">
      <c r="D121" s="3"/>
    </row>
    <row r="122" spans="4:4">
      <c r="D122" s="3"/>
    </row>
    <row r="123" spans="4:4">
      <c r="D123" s="3"/>
    </row>
    <row r="124" spans="4:4">
      <c r="D124" s="3"/>
    </row>
    <row r="125" spans="4:4">
      <c r="D125" s="3"/>
    </row>
    <row r="126" spans="4:4">
      <c r="D126" s="3"/>
    </row>
    <row r="127" spans="4:4">
      <c r="D127" s="3"/>
    </row>
    <row r="128" spans="4:4">
      <c r="D128" s="3"/>
    </row>
    <row r="129" spans="4:4">
      <c r="D129" s="3"/>
    </row>
    <row r="130" spans="4:4">
      <c r="D130" s="3"/>
    </row>
    <row r="131" spans="4:4">
      <c r="D131" s="3"/>
    </row>
    <row r="132" spans="4:4">
      <c r="D132" s="3"/>
    </row>
    <row r="133" spans="4:4">
      <c r="D133" s="3"/>
    </row>
    <row r="134" spans="4:4">
      <c r="D134" s="3"/>
    </row>
    <row r="135" spans="4:4">
      <c r="D135" s="3"/>
    </row>
    <row r="136" spans="4:4">
      <c r="D136" s="3"/>
    </row>
    <row r="137" spans="4:4">
      <c r="D137" s="3"/>
    </row>
    <row r="138" spans="4:4">
      <c r="D138" s="3"/>
    </row>
    <row r="139" spans="4:4">
      <c r="D139" s="3"/>
    </row>
    <row r="140" spans="4:4">
      <c r="D140" s="3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  <row r="145" spans="4:4">
      <c r="D145" s="3"/>
    </row>
    <row r="146" spans="4:4">
      <c r="D146" s="3"/>
    </row>
    <row r="147" spans="4:4">
      <c r="D147" s="3"/>
    </row>
    <row r="148" spans="4:4">
      <c r="D148" s="3"/>
    </row>
    <row r="149" spans="4:4">
      <c r="D149" s="3"/>
    </row>
    <row r="150" spans="4:4">
      <c r="D150" s="3"/>
    </row>
    <row r="151" spans="4:4">
      <c r="D151" s="3"/>
    </row>
    <row r="152" spans="4:4">
      <c r="D152" s="3"/>
    </row>
    <row r="153" spans="4:4">
      <c r="D153" s="3"/>
    </row>
    <row r="154" spans="4:4">
      <c r="D154" s="3"/>
    </row>
    <row r="155" spans="4:4">
      <c r="D155" s="3"/>
    </row>
    <row r="156" spans="4:4">
      <c r="D156" s="3"/>
    </row>
    <row r="157" spans="4:4">
      <c r="D157" s="3"/>
    </row>
    <row r="158" spans="4:4">
      <c r="D158" s="3"/>
    </row>
    <row r="159" spans="4:4">
      <c r="D159" s="3"/>
    </row>
    <row r="160" spans="4:4">
      <c r="D160" s="3"/>
    </row>
    <row r="161" spans="4:4">
      <c r="D161" s="3"/>
    </row>
    <row r="162" spans="4:4">
      <c r="D162" s="3"/>
    </row>
    <row r="163" spans="4:4">
      <c r="D163" s="3"/>
    </row>
    <row r="164" spans="4:4">
      <c r="D164" s="3"/>
    </row>
    <row r="165" spans="4:4">
      <c r="D165" s="3"/>
    </row>
    <row r="166" spans="4:4">
      <c r="D166" s="3"/>
    </row>
    <row r="167" spans="4:4">
      <c r="D167" s="3"/>
    </row>
    <row r="168" spans="4:4">
      <c r="D168" s="3"/>
    </row>
    <row r="169" spans="4:4">
      <c r="D169" s="3"/>
    </row>
    <row r="170" spans="4:4">
      <c r="D170" s="3"/>
    </row>
    <row r="171" spans="4:4">
      <c r="D171" s="3"/>
    </row>
    <row r="172" spans="4:4">
      <c r="D172" s="3"/>
    </row>
    <row r="173" spans="4:4">
      <c r="D173" s="3"/>
    </row>
    <row r="174" spans="4:4">
      <c r="D174" s="3"/>
    </row>
    <row r="175" spans="4:4">
      <c r="D175" s="3"/>
    </row>
    <row r="176" spans="4:4">
      <c r="D176" s="3"/>
    </row>
    <row r="177" spans="4:4">
      <c r="D177" s="3"/>
    </row>
    <row r="178" spans="4:4">
      <c r="D178" s="3"/>
    </row>
    <row r="179" spans="4:4">
      <c r="D179" s="3"/>
    </row>
    <row r="180" spans="4:4">
      <c r="D180" s="3"/>
    </row>
    <row r="181" spans="4:4">
      <c r="D181" s="3"/>
    </row>
    <row r="182" spans="4:4">
      <c r="D182" s="3"/>
    </row>
    <row r="183" spans="4:4">
      <c r="D183" s="3"/>
    </row>
    <row r="184" spans="4:4">
      <c r="D184" s="3"/>
    </row>
    <row r="185" spans="4:4">
      <c r="D185" s="3"/>
    </row>
    <row r="186" spans="4:4">
      <c r="D186" s="3"/>
    </row>
    <row r="187" spans="4:4">
      <c r="D187" s="3"/>
    </row>
    <row r="188" spans="4:4">
      <c r="D188" s="3"/>
    </row>
    <row r="189" spans="4:4">
      <c r="D189" s="3"/>
    </row>
    <row r="190" spans="4:4">
      <c r="D190" s="3"/>
    </row>
    <row r="191" spans="4:4">
      <c r="D191" s="3"/>
    </row>
    <row r="192" spans="4:4">
      <c r="D192" s="3"/>
    </row>
    <row r="193" spans="4:4">
      <c r="D193" s="3"/>
    </row>
    <row r="194" spans="4:4">
      <c r="D194" s="3"/>
    </row>
    <row r="195" spans="4:4">
      <c r="D195" s="3"/>
    </row>
    <row r="196" spans="4:4">
      <c r="D196" s="3"/>
    </row>
    <row r="197" spans="4:4">
      <c r="D197" s="3"/>
    </row>
    <row r="198" spans="4:4">
      <c r="D198" s="3"/>
    </row>
    <row r="199" spans="4:4">
      <c r="D199" s="3"/>
    </row>
    <row r="200" spans="4:4">
      <c r="D200" s="3"/>
    </row>
    <row r="201" spans="4:4">
      <c r="D201" s="3"/>
    </row>
    <row r="202" spans="4:4">
      <c r="D202" s="3"/>
    </row>
    <row r="203" spans="4:4">
      <c r="D203" s="3"/>
    </row>
    <row r="204" spans="4:4">
      <c r="D204" s="3"/>
    </row>
    <row r="205" spans="4:4">
      <c r="D205" s="3"/>
    </row>
    <row r="206" spans="4:4">
      <c r="D206" s="3"/>
    </row>
    <row r="207" spans="4:4">
      <c r="D207" s="3"/>
    </row>
    <row r="208" spans="4:4">
      <c r="D208" s="3"/>
    </row>
    <row r="209" spans="4:4">
      <c r="D209" s="3"/>
    </row>
    <row r="210" spans="4:4">
      <c r="D210" s="3"/>
    </row>
    <row r="211" spans="4:4">
      <c r="D211" s="3"/>
    </row>
    <row r="212" spans="4:4">
      <c r="D212" s="3"/>
    </row>
    <row r="213" spans="4:4">
      <c r="D213" s="3"/>
    </row>
    <row r="214" spans="4:4">
      <c r="D214" s="3"/>
    </row>
    <row r="215" spans="4:4">
      <c r="D215" s="3"/>
    </row>
    <row r="216" spans="4:4">
      <c r="D216" s="3"/>
    </row>
    <row r="217" spans="4:4">
      <c r="D217" s="3"/>
    </row>
    <row r="218" spans="4:4">
      <c r="D218" s="3"/>
    </row>
    <row r="219" spans="4:4">
      <c r="D219" s="3"/>
    </row>
    <row r="220" spans="4:4">
      <c r="D220" s="3"/>
    </row>
    <row r="221" spans="4:4">
      <c r="D221" s="3"/>
    </row>
    <row r="222" spans="4:4">
      <c r="D222" s="3"/>
    </row>
    <row r="223" spans="4:4">
      <c r="D223" s="3"/>
    </row>
    <row r="224" spans="4:4">
      <c r="D224" s="3"/>
    </row>
    <row r="225" spans="4:4">
      <c r="D225" s="3"/>
    </row>
    <row r="226" spans="4:4">
      <c r="D226" s="3"/>
    </row>
    <row r="227" spans="4:4">
      <c r="D227" s="3"/>
    </row>
    <row r="228" spans="4:4">
      <c r="D228" s="3"/>
    </row>
    <row r="229" spans="4:4">
      <c r="D229" s="3"/>
    </row>
    <row r="230" spans="4:4">
      <c r="D230" s="3"/>
    </row>
    <row r="231" spans="4:4">
      <c r="D231" s="3"/>
    </row>
    <row r="232" spans="4:4">
      <c r="D232" s="3"/>
    </row>
    <row r="233" spans="4:4">
      <c r="D233" s="3"/>
    </row>
    <row r="234" spans="4:4">
      <c r="D234" s="3"/>
    </row>
    <row r="235" spans="4:4">
      <c r="D235" s="3"/>
    </row>
    <row r="236" spans="4:4">
      <c r="D236" s="3"/>
    </row>
    <row r="237" spans="4:4">
      <c r="D237" s="3"/>
    </row>
    <row r="238" spans="4:4">
      <c r="D238" s="3"/>
    </row>
    <row r="239" spans="4:4">
      <c r="D239" s="3"/>
    </row>
    <row r="240" spans="4:4">
      <c r="D240" s="3"/>
    </row>
    <row r="241" spans="4:4">
      <c r="D241" s="3"/>
    </row>
    <row r="242" spans="4:4">
      <c r="D242" s="3"/>
    </row>
    <row r="243" spans="4:4">
      <c r="D243" s="3"/>
    </row>
    <row r="244" spans="4:4">
      <c r="D244" s="3"/>
    </row>
    <row r="245" spans="4:4">
      <c r="D245" s="3"/>
    </row>
    <row r="246" spans="4:4">
      <c r="D246" s="3"/>
    </row>
    <row r="247" spans="4:4">
      <c r="D247" s="3"/>
    </row>
    <row r="248" spans="4:4">
      <c r="D248" s="3"/>
    </row>
    <row r="249" spans="4:4">
      <c r="D249" s="3"/>
    </row>
    <row r="250" spans="4:4">
      <c r="D250" s="3"/>
    </row>
    <row r="251" spans="4:4">
      <c r="D251" s="3"/>
    </row>
    <row r="252" spans="4:4">
      <c r="D252" s="3"/>
    </row>
    <row r="253" spans="4:4">
      <c r="D253" s="3"/>
    </row>
    <row r="254" spans="4:4">
      <c r="D254" s="3"/>
    </row>
    <row r="255" spans="4:4">
      <c r="D255" s="3"/>
    </row>
    <row r="256" spans="4:4">
      <c r="D256" s="3"/>
    </row>
    <row r="257" spans="4:4">
      <c r="D257" s="3"/>
    </row>
    <row r="258" spans="4:4">
      <c r="D258" s="3"/>
    </row>
    <row r="259" spans="4:4">
      <c r="D259" s="3"/>
    </row>
    <row r="260" spans="4:4">
      <c r="D260" s="3"/>
    </row>
    <row r="261" spans="4:4">
      <c r="D261" s="3"/>
    </row>
    <row r="262" spans="4:4">
      <c r="D262" s="3"/>
    </row>
    <row r="263" spans="4:4">
      <c r="D263" s="3"/>
    </row>
    <row r="264" spans="4:4">
      <c r="D264" s="3"/>
    </row>
    <row r="265" spans="4:4">
      <c r="D265" s="3"/>
    </row>
    <row r="266" spans="4:4">
      <c r="D266" s="3"/>
    </row>
    <row r="267" spans="4:4">
      <c r="D267" s="3"/>
    </row>
    <row r="268" spans="4:4">
      <c r="D268" s="3"/>
    </row>
    <row r="269" spans="4:4">
      <c r="D269" s="3"/>
    </row>
    <row r="270" spans="4:4">
      <c r="D270" s="3"/>
    </row>
    <row r="271" spans="4:4">
      <c r="D271" s="3"/>
    </row>
    <row r="272" spans="4:4">
      <c r="D272" s="3"/>
    </row>
    <row r="273" spans="4:4">
      <c r="D273" s="3"/>
    </row>
    <row r="274" spans="4:4">
      <c r="D274" s="3"/>
    </row>
    <row r="275" spans="4:4">
      <c r="D275" s="3"/>
    </row>
    <row r="276" spans="4:4">
      <c r="D276" s="3"/>
    </row>
    <row r="277" spans="4:4">
      <c r="D277" s="3"/>
    </row>
    <row r="278" spans="4:4">
      <c r="D278" s="3"/>
    </row>
    <row r="279" spans="4:4">
      <c r="D279" s="3"/>
    </row>
    <row r="280" spans="4:4">
      <c r="D280" s="3"/>
    </row>
    <row r="281" spans="4:4">
      <c r="D281" s="3"/>
    </row>
    <row r="282" spans="4:4">
      <c r="D282" s="3"/>
    </row>
    <row r="283" spans="4:4">
      <c r="D283" s="3"/>
    </row>
    <row r="284" spans="4:4">
      <c r="D284" s="3"/>
    </row>
    <row r="285" spans="4:4">
      <c r="D285" s="3"/>
    </row>
    <row r="286" spans="4:4">
      <c r="D286" s="3"/>
    </row>
    <row r="287" spans="4:4">
      <c r="D287" s="3"/>
    </row>
    <row r="288" spans="4:4">
      <c r="D288" s="3"/>
    </row>
    <row r="289" spans="4:4">
      <c r="D289" s="3"/>
    </row>
    <row r="290" spans="4:4">
      <c r="D290" s="3"/>
    </row>
    <row r="291" spans="4:4">
      <c r="D291" s="3"/>
    </row>
    <row r="292" spans="4:4">
      <c r="D292" s="3"/>
    </row>
    <row r="293" spans="4:4">
      <c r="D293" s="3"/>
    </row>
    <row r="294" spans="4:4">
      <c r="D294" s="3"/>
    </row>
    <row r="295" spans="4:4">
      <c r="D295" s="3"/>
    </row>
    <row r="296" spans="4:4">
      <c r="D296" s="3"/>
    </row>
    <row r="297" spans="4:4">
      <c r="D297" s="3"/>
    </row>
    <row r="298" spans="4:4">
      <c r="D298" s="3"/>
    </row>
    <row r="299" spans="4:4">
      <c r="D299" s="3"/>
    </row>
    <row r="300" spans="4:4">
      <c r="D300" s="3"/>
    </row>
    <row r="301" spans="4:4">
      <c r="D301" s="3"/>
    </row>
    <row r="302" spans="4:4">
      <c r="D302" s="3"/>
    </row>
    <row r="303" spans="4:4">
      <c r="D303" s="3"/>
    </row>
    <row r="304" spans="4:4">
      <c r="D304" s="3"/>
    </row>
    <row r="305" spans="4:4">
      <c r="D305" s="3"/>
    </row>
    <row r="306" spans="4:4">
      <c r="D306" s="3"/>
    </row>
    <row r="307" spans="4:4">
      <c r="D307" s="3"/>
    </row>
    <row r="308" spans="4:4">
      <c r="D308" s="3"/>
    </row>
    <row r="309" spans="4:4">
      <c r="D309" s="3"/>
    </row>
    <row r="310" spans="4:4">
      <c r="D310" s="3"/>
    </row>
    <row r="311" spans="4:4">
      <c r="D311" s="3"/>
    </row>
    <row r="312" spans="4:4">
      <c r="D312" s="3"/>
    </row>
    <row r="313" spans="4:4">
      <c r="D313" s="3"/>
    </row>
    <row r="314" spans="4:4">
      <c r="D314" s="3"/>
    </row>
    <row r="315" spans="4:4">
      <c r="D315" s="3"/>
    </row>
    <row r="316" spans="4:4">
      <c r="D316" s="3"/>
    </row>
    <row r="317" spans="4:4">
      <c r="D317" s="3"/>
    </row>
    <row r="318" spans="4:4">
      <c r="D318" s="3"/>
    </row>
    <row r="319" spans="4:4">
      <c r="D319" s="3"/>
    </row>
    <row r="320" spans="4:4">
      <c r="D320" s="3"/>
    </row>
    <row r="321" spans="4:4">
      <c r="D321" s="3"/>
    </row>
    <row r="322" spans="4:4">
      <c r="D322" s="3"/>
    </row>
    <row r="323" spans="4:4">
      <c r="D323" s="3"/>
    </row>
  </sheetData>
  <autoFilter ref="A3:E3" xr:uid="{2BDA5584-B5E8-4AF1-A760-8251A3DD0660}">
    <sortState xmlns:xlrd2="http://schemas.microsoft.com/office/spreadsheetml/2017/richdata2" ref="A4:E43">
      <sortCondition descending="1" ref="E3"/>
    </sortState>
  </autoFilter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825F-FF22-474F-8D1E-CEC25D5D63FD}">
  <sheetPr>
    <tabColor theme="9"/>
  </sheetPr>
  <dimension ref="A1:E17"/>
  <sheetViews>
    <sheetView zoomScale="80" zoomScaleNormal="80" workbookViewId="0"/>
  </sheetViews>
  <sheetFormatPr defaultRowHeight="14.5"/>
  <cols>
    <col min="2" max="2" width="17.1796875" style="18" customWidth="1"/>
    <col min="5" max="5" width="17.08984375" customWidth="1"/>
  </cols>
  <sheetData>
    <row r="1" spans="1:5">
      <c r="A1" s="26" t="s">
        <v>320</v>
      </c>
    </row>
    <row r="3" spans="1:5">
      <c r="A3" t="s">
        <v>309</v>
      </c>
      <c r="B3" s="66" t="s">
        <v>308</v>
      </c>
      <c r="C3" s="60" t="s">
        <v>307</v>
      </c>
      <c r="E3" t="s">
        <v>327</v>
      </c>
    </row>
    <row r="4" spans="1:5">
      <c r="A4" s="2" t="s">
        <v>91</v>
      </c>
      <c r="B4" s="18">
        <v>7301552633.109952</v>
      </c>
      <c r="C4" s="25">
        <v>11570</v>
      </c>
      <c r="E4" s="18">
        <f>B4/C4</f>
        <v>631076.28635349625</v>
      </c>
    </row>
    <row r="5" spans="1:5">
      <c r="A5" s="2" t="s">
        <v>81</v>
      </c>
      <c r="B5" s="18">
        <v>1415597441.4400032</v>
      </c>
      <c r="C5" s="25">
        <v>2972</v>
      </c>
      <c r="E5" s="18">
        <f t="shared" ref="E5:E17" si="0">B5/C5</f>
        <v>476311.38675639406</v>
      </c>
    </row>
    <row r="6" spans="1:5">
      <c r="A6" s="2" t="s">
        <v>89</v>
      </c>
      <c r="B6" s="18">
        <v>517337421.26999956</v>
      </c>
      <c r="C6" s="25">
        <v>1429</v>
      </c>
      <c r="E6" s="18">
        <f t="shared" si="0"/>
        <v>362027.5866130158</v>
      </c>
    </row>
    <row r="7" spans="1:5">
      <c r="A7" s="2" t="s">
        <v>131</v>
      </c>
      <c r="B7" s="18">
        <v>363834434.02999985</v>
      </c>
      <c r="C7" s="25">
        <v>1119</v>
      </c>
      <c r="E7" s="18">
        <f t="shared" si="0"/>
        <v>325142.47902591585</v>
      </c>
    </row>
    <row r="8" spans="1:5">
      <c r="A8" s="2" t="s">
        <v>127</v>
      </c>
      <c r="B8" s="18">
        <v>287947422.45999992</v>
      </c>
      <c r="C8" s="25">
        <v>1102</v>
      </c>
      <c r="E8" s="18">
        <f t="shared" si="0"/>
        <v>261295.30168784023</v>
      </c>
    </row>
    <row r="9" spans="1:5">
      <c r="A9" s="2" t="s">
        <v>107</v>
      </c>
      <c r="B9" s="18">
        <v>195969093.04999995</v>
      </c>
      <c r="C9" s="25">
        <v>795</v>
      </c>
      <c r="E9" s="18">
        <f t="shared" si="0"/>
        <v>246502.00383647793</v>
      </c>
    </row>
    <row r="10" spans="1:5">
      <c r="A10" s="2" t="s">
        <v>85</v>
      </c>
      <c r="B10" s="18">
        <v>163487358.78000003</v>
      </c>
      <c r="C10" s="25">
        <v>620</v>
      </c>
      <c r="E10" s="18">
        <f t="shared" si="0"/>
        <v>263689.28835483873</v>
      </c>
    </row>
    <row r="11" spans="1:5">
      <c r="A11" s="2" t="s">
        <v>105</v>
      </c>
      <c r="B11" s="18">
        <v>134624757.06999999</v>
      </c>
      <c r="C11" s="25">
        <v>553</v>
      </c>
      <c r="E11" s="18">
        <f t="shared" si="0"/>
        <v>243444.40699819167</v>
      </c>
    </row>
    <row r="12" spans="1:5">
      <c r="A12" s="2" t="s">
        <v>133</v>
      </c>
      <c r="B12" s="18">
        <v>125913353.83999999</v>
      </c>
      <c r="C12" s="25">
        <v>444</v>
      </c>
      <c r="E12" s="18">
        <f t="shared" si="0"/>
        <v>283588.63477477472</v>
      </c>
    </row>
    <row r="13" spans="1:5">
      <c r="A13" s="2" t="s">
        <v>151</v>
      </c>
      <c r="B13" s="18">
        <v>122282482.09999999</v>
      </c>
      <c r="C13" s="25">
        <v>475</v>
      </c>
      <c r="E13" s="18">
        <f t="shared" si="0"/>
        <v>257436.80442105263</v>
      </c>
    </row>
    <row r="14" spans="1:5">
      <c r="A14" s="2" t="s">
        <v>155</v>
      </c>
      <c r="B14" s="18">
        <v>69067151.540000007</v>
      </c>
      <c r="C14" s="25">
        <v>338</v>
      </c>
      <c r="E14" s="18">
        <f t="shared" si="0"/>
        <v>204340.68502958582</v>
      </c>
    </row>
    <row r="15" spans="1:5">
      <c r="A15" s="2" t="s">
        <v>137</v>
      </c>
      <c r="B15" s="18">
        <v>9154671.7300000004</v>
      </c>
      <c r="C15">
        <v>55</v>
      </c>
      <c r="E15" s="18">
        <f t="shared" si="0"/>
        <v>166448.57690909092</v>
      </c>
    </row>
    <row r="16" spans="1:5">
      <c r="A16" s="2" t="s">
        <v>143</v>
      </c>
      <c r="B16" s="18">
        <v>6481232.4100000001</v>
      </c>
      <c r="C16" s="25">
        <v>66</v>
      </c>
      <c r="E16" s="18">
        <f t="shared" si="0"/>
        <v>98200.491060606058</v>
      </c>
    </row>
    <row r="17" spans="1:5">
      <c r="A17" s="2" t="s">
        <v>145</v>
      </c>
      <c r="B17" s="18">
        <v>4451191.4799999995</v>
      </c>
      <c r="C17" s="25">
        <v>32</v>
      </c>
      <c r="E17" s="18">
        <f t="shared" si="0"/>
        <v>139099.73374999998</v>
      </c>
    </row>
  </sheetData>
  <autoFilter ref="A3:C3" xr:uid="{C5E1825F-FF22-474F-8D1E-CEC25D5D63FD}">
    <sortState xmlns:xlrd2="http://schemas.microsoft.com/office/spreadsheetml/2017/richdata2" ref="A4:C17">
      <sortCondition descending="1" ref="B3"/>
    </sortState>
  </autoFilter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77D6-AB5D-4482-B85A-86528AEC9AB2}">
  <sheetPr>
    <tabColor theme="9"/>
  </sheetPr>
  <dimension ref="A1:M19"/>
  <sheetViews>
    <sheetView workbookViewId="0"/>
  </sheetViews>
  <sheetFormatPr defaultRowHeight="14.5"/>
  <cols>
    <col min="2" max="2" width="16.6328125" customWidth="1"/>
    <col min="4" max="4" width="19.81640625" customWidth="1"/>
    <col min="6" max="6" width="22.6328125" style="18" customWidth="1"/>
    <col min="7" max="7" width="32.7265625" customWidth="1"/>
  </cols>
  <sheetData>
    <row r="1" spans="1:13">
      <c r="A1" s="26" t="s">
        <v>321</v>
      </c>
    </row>
    <row r="3" spans="1:13">
      <c r="A3" s="96" t="s">
        <v>309</v>
      </c>
      <c r="B3" s="97" t="s">
        <v>308</v>
      </c>
      <c r="C3" s="98" t="s">
        <v>307</v>
      </c>
      <c r="D3" s="96" t="s">
        <v>310</v>
      </c>
      <c r="E3" s="96"/>
      <c r="F3" s="99" t="s">
        <v>312</v>
      </c>
      <c r="G3" s="96" t="s">
        <v>311</v>
      </c>
      <c r="H3" s="96"/>
      <c r="I3" s="96"/>
      <c r="J3" s="96" t="s">
        <v>309</v>
      </c>
      <c r="K3" s="96" t="s">
        <v>312</v>
      </c>
      <c r="L3" s="96" t="s">
        <v>311</v>
      </c>
      <c r="M3" s="96"/>
    </row>
    <row r="4" spans="1:13">
      <c r="A4" s="2" t="s">
        <v>81</v>
      </c>
      <c r="B4" s="18">
        <v>1415597441.4400032</v>
      </c>
      <c r="C4" s="25">
        <v>2972</v>
      </c>
      <c r="D4">
        <v>9.1129999999999995</v>
      </c>
      <c r="F4" s="18">
        <f>B4/(D4*1000000)</f>
        <v>155.33824661911589</v>
      </c>
      <c r="G4">
        <f>C4/D4</f>
        <v>326.12751015033473</v>
      </c>
      <c r="J4" s="2" t="s">
        <v>131</v>
      </c>
      <c r="K4">
        <v>171.86321871988656</v>
      </c>
      <c r="L4">
        <v>528.57817666509209</v>
      </c>
    </row>
    <row r="5" spans="1:13">
      <c r="A5" s="2" t="s">
        <v>137</v>
      </c>
      <c r="B5" s="18">
        <v>9154671.7300000004</v>
      </c>
      <c r="C5">
        <v>55</v>
      </c>
      <c r="D5">
        <v>3.14</v>
      </c>
      <c r="F5" s="18">
        <f t="shared" ref="F5:F17" si="0">B5/(D5*1000000)</f>
        <v>2.9155005509554139</v>
      </c>
      <c r="G5">
        <f t="shared" ref="G5:G17" si="1">C5/D5</f>
        <v>17.515923566878982</v>
      </c>
      <c r="J5" s="2" t="s">
        <v>81</v>
      </c>
      <c r="K5">
        <v>155.33824661911589</v>
      </c>
      <c r="L5">
        <v>326.12751015033473</v>
      </c>
    </row>
    <row r="6" spans="1:13">
      <c r="A6" s="2" t="s">
        <v>85</v>
      </c>
      <c r="B6" s="18">
        <v>163487358.78000003</v>
      </c>
      <c r="C6" s="25">
        <v>620</v>
      </c>
      <c r="D6">
        <v>6.7140000000000004</v>
      </c>
      <c r="F6" s="18">
        <f t="shared" si="0"/>
        <v>24.350217274352104</v>
      </c>
      <c r="G6">
        <f t="shared" si="1"/>
        <v>92.344355078939529</v>
      </c>
      <c r="J6" s="2" t="s">
        <v>91</v>
      </c>
      <c r="K6">
        <v>86.845704824382423</v>
      </c>
      <c r="L6">
        <v>137.6152245019328</v>
      </c>
    </row>
    <row r="7" spans="1:13">
      <c r="A7" s="2" t="s">
        <v>89</v>
      </c>
      <c r="B7" s="18">
        <v>517337421.26999956</v>
      </c>
      <c r="C7" s="25">
        <v>1429</v>
      </c>
      <c r="D7">
        <v>10.609</v>
      </c>
      <c r="F7" s="18">
        <f t="shared" si="0"/>
        <v>48.764013693090732</v>
      </c>
      <c r="G7">
        <f t="shared" si="1"/>
        <v>134.69695541521349</v>
      </c>
      <c r="J7" s="2" t="s">
        <v>89</v>
      </c>
      <c r="K7">
        <v>48.764013693090732</v>
      </c>
      <c r="L7">
        <v>134.69695541521349</v>
      </c>
    </row>
    <row r="8" spans="1:13">
      <c r="A8" s="2" t="s">
        <v>91</v>
      </c>
      <c r="B8" s="18">
        <v>7301552633.109952</v>
      </c>
      <c r="C8" s="25">
        <v>11570</v>
      </c>
      <c r="D8">
        <v>84.075000000000003</v>
      </c>
      <c r="F8" s="18">
        <f t="shared" si="0"/>
        <v>86.845704824382423</v>
      </c>
      <c r="G8">
        <f t="shared" si="1"/>
        <v>137.6152245019328</v>
      </c>
      <c r="J8" s="2" t="s">
        <v>105</v>
      </c>
      <c r="K8">
        <v>34.985643729209976</v>
      </c>
      <c r="L8">
        <v>143.71101871101871</v>
      </c>
    </row>
    <row r="9" spans="1:13">
      <c r="A9" s="2" t="s">
        <v>105</v>
      </c>
      <c r="B9" s="18">
        <v>134624757.06999999</v>
      </c>
      <c r="C9" s="25">
        <v>553</v>
      </c>
      <c r="D9">
        <v>3.8479999999999999</v>
      </c>
      <c r="F9" s="18">
        <f t="shared" si="0"/>
        <v>34.985643729209976</v>
      </c>
      <c r="G9">
        <f t="shared" si="1"/>
        <v>143.71101871101871</v>
      </c>
      <c r="J9" s="2" t="s">
        <v>85</v>
      </c>
      <c r="K9">
        <v>24.350217274352104</v>
      </c>
      <c r="L9">
        <v>92.344355078939529</v>
      </c>
    </row>
    <row r="10" spans="1:13">
      <c r="A10" s="2" t="s">
        <v>107</v>
      </c>
      <c r="B10" s="18">
        <v>195969093.04999995</v>
      </c>
      <c r="C10" s="25">
        <v>795</v>
      </c>
      <c r="D10">
        <v>9.6319999999999997</v>
      </c>
      <c r="F10" s="18">
        <f t="shared" si="0"/>
        <v>20.345628431270761</v>
      </c>
      <c r="G10">
        <f t="shared" si="1"/>
        <v>82.537375415282398</v>
      </c>
      <c r="J10" s="2" t="s">
        <v>133</v>
      </c>
      <c r="K10">
        <v>23.002074139568869</v>
      </c>
      <c r="L10">
        <v>81.110705151625865</v>
      </c>
    </row>
    <row r="11" spans="1:13">
      <c r="A11" s="2" t="s">
        <v>143</v>
      </c>
      <c r="B11" s="18">
        <v>6481232.4100000001</v>
      </c>
      <c r="C11" s="25">
        <v>66</v>
      </c>
      <c r="D11">
        <v>2.996</v>
      </c>
      <c r="F11" s="18">
        <f t="shared" si="0"/>
        <v>2.1632951969292389</v>
      </c>
      <c r="G11">
        <f t="shared" si="1"/>
        <v>22.029372496662216</v>
      </c>
      <c r="J11" s="2" t="s">
        <v>107</v>
      </c>
      <c r="K11">
        <v>20.345628431270761</v>
      </c>
      <c r="L11">
        <v>82.537375415282398</v>
      </c>
    </row>
    <row r="12" spans="1:13">
      <c r="A12" s="2" t="s">
        <v>145</v>
      </c>
      <c r="B12" s="18">
        <v>4451191.4799999995</v>
      </c>
      <c r="C12" s="25">
        <v>32</v>
      </c>
      <c r="D12">
        <v>0.63200000000000001</v>
      </c>
      <c r="F12" s="18">
        <f t="shared" si="0"/>
        <v>7.0430244936708855</v>
      </c>
      <c r="G12">
        <f t="shared" si="1"/>
        <v>50.632911392405063</v>
      </c>
      <c r="J12" s="2" t="s">
        <v>151</v>
      </c>
      <c r="K12">
        <v>18.281130527732095</v>
      </c>
      <c r="L12">
        <v>71.012109433398109</v>
      </c>
    </row>
    <row r="13" spans="1:13">
      <c r="A13" s="2" t="s">
        <v>127</v>
      </c>
      <c r="B13" s="18">
        <v>287947422.45999992</v>
      </c>
      <c r="C13" s="25">
        <v>1102</v>
      </c>
      <c r="D13">
        <v>18.908000000000001</v>
      </c>
      <c r="F13" s="18">
        <f t="shared" si="0"/>
        <v>15.228867276285166</v>
      </c>
      <c r="G13">
        <f t="shared" si="1"/>
        <v>58.282208588957054</v>
      </c>
      <c r="J13" s="2" t="s">
        <v>127</v>
      </c>
      <c r="K13">
        <v>15.228867276285166</v>
      </c>
      <c r="L13">
        <v>58.282208588957054</v>
      </c>
    </row>
    <row r="14" spans="1:13">
      <c r="A14" s="2" t="s">
        <v>151</v>
      </c>
      <c r="B14" s="18">
        <v>122282482.09999999</v>
      </c>
      <c r="C14" s="25">
        <v>475</v>
      </c>
      <c r="D14">
        <v>6.6890000000000001</v>
      </c>
      <c r="F14" s="18">
        <f t="shared" si="0"/>
        <v>18.281130527732095</v>
      </c>
      <c r="G14">
        <f t="shared" si="1"/>
        <v>71.012109433398109</v>
      </c>
      <c r="J14" s="2" t="s">
        <v>145</v>
      </c>
      <c r="K14">
        <v>7.0430244936708855</v>
      </c>
      <c r="L14">
        <v>50.632911392405063</v>
      </c>
    </row>
    <row r="15" spans="1:13">
      <c r="A15" s="2" t="s">
        <v>131</v>
      </c>
      <c r="B15" s="18">
        <v>363834434.02999985</v>
      </c>
      <c r="C15" s="25">
        <v>1119</v>
      </c>
      <c r="D15">
        <v>2.117</v>
      </c>
      <c r="F15" s="18">
        <f t="shared" si="0"/>
        <v>171.86321871988656</v>
      </c>
      <c r="G15">
        <f t="shared" si="1"/>
        <v>528.57817666509209</v>
      </c>
      <c r="J15" s="2" t="s">
        <v>137</v>
      </c>
      <c r="K15">
        <v>2.9155005509554139</v>
      </c>
      <c r="L15">
        <v>17.515923566878982</v>
      </c>
    </row>
    <row r="16" spans="1:13">
      <c r="A16" s="2" t="s">
        <v>133</v>
      </c>
      <c r="B16" s="18">
        <v>125913353.83999999</v>
      </c>
      <c r="C16" s="25">
        <v>444</v>
      </c>
      <c r="D16">
        <v>5.4740000000000002</v>
      </c>
      <c r="F16" s="18">
        <f t="shared" si="0"/>
        <v>23.002074139568869</v>
      </c>
      <c r="G16">
        <f t="shared" si="1"/>
        <v>81.110705151625865</v>
      </c>
      <c r="J16" s="2" t="s">
        <v>143</v>
      </c>
      <c r="K16">
        <v>2.1632951969292389</v>
      </c>
      <c r="L16">
        <v>22.029372496662216</v>
      </c>
    </row>
    <row r="17" spans="1:12">
      <c r="A17" s="2" t="s">
        <v>155</v>
      </c>
      <c r="B17" s="18">
        <v>69067151.540000007</v>
      </c>
      <c r="C17" s="25">
        <v>338</v>
      </c>
      <c r="D17">
        <v>38.979999999999997</v>
      </c>
      <c r="F17" s="18">
        <f t="shared" si="0"/>
        <v>1.7718612503848128</v>
      </c>
      <c r="G17">
        <f t="shared" si="1"/>
        <v>8.6711133914828125</v>
      </c>
      <c r="J17" s="2" t="s">
        <v>155</v>
      </c>
      <c r="K17">
        <v>1.7718612503848128</v>
      </c>
      <c r="L17">
        <v>8.6711133914828125</v>
      </c>
    </row>
    <row r="18" spans="1:12">
      <c r="D18">
        <f>SUM(D4:D17)</f>
        <v>202.92699999999999</v>
      </c>
    </row>
    <row r="19" spans="1:12">
      <c r="D19">
        <f>D8/D18*100</f>
        <v>41.431155045903211</v>
      </c>
    </row>
  </sheetData>
  <autoFilter ref="J3:L3" xr:uid="{867A77D6-AB5D-4482-B85A-86528AEC9AB2}">
    <sortState xmlns:xlrd2="http://schemas.microsoft.com/office/spreadsheetml/2017/richdata2" ref="J4:L17">
      <sortCondition descending="1" ref="K3"/>
    </sortState>
  </autoFilter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2177-EA2D-49A2-BE6B-F55F9161E611}">
  <sheetPr>
    <tabColor theme="9"/>
  </sheetPr>
  <dimension ref="A1:O35"/>
  <sheetViews>
    <sheetView workbookViewId="0"/>
  </sheetViews>
  <sheetFormatPr defaultRowHeight="14.5"/>
  <cols>
    <col min="2" max="2" width="14.1796875" customWidth="1"/>
    <col min="9" max="9" width="11.08984375" style="18" bestFit="1" customWidth="1"/>
  </cols>
  <sheetData>
    <row r="1" spans="1:15">
      <c r="A1" s="26" t="s">
        <v>322</v>
      </c>
    </row>
    <row r="3" spans="1:15">
      <c r="A3" s="96" t="s">
        <v>309</v>
      </c>
      <c r="B3" s="97" t="s">
        <v>308</v>
      </c>
      <c r="C3" s="98" t="s">
        <v>307</v>
      </c>
      <c r="D3" s="96"/>
      <c r="E3" s="96"/>
      <c r="F3" s="96" t="s">
        <v>313</v>
      </c>
      <c r="G3" s="96"/>
      <c r="H3" s="96"/>
      <c r="I3" s="99" t="s">
        <v>314</v>
      </c>
      <c r="J3" s="96" t="s">
        <v>315</v>
      </c>
      <c r="K3" s="96"/>
      <c r="L3" s="96"/>
      <c r="M3" s="96" t="s">
        <v>309</v>
      </c>
      <c r="N3" s="99" t="s">
        <v>314</v>
      </c>
      <c r="O3" s="96" t="s">
        <v>315</v>
      </c>
    </row>
    <row r="4" spans="1:15">
      <c r="A4" s="2" t="s">
        <v>81</v>
      </c>
      <c r="B4" s="18">
        <v>1415597441.4400032</v>
      </c>
      <c r="C4" s="25">
        <v>2972</v>
      </c>
      <c r="E4" s="2"/>
      <c r="F4">
        <v>61111.08860155</v>
      </c>
      <c r="I4" s="18">
        <f>B4/F4</f>
        <v>23164.330301327645</v>
      </c>
      <c r="J4">
        <f>C4/F4*1000</f>
        <v>48.632745186028636</v>
      </c>
      <c r="M4" s="2" t="s">
        <v>131</v>
      </c>
      <c r="N4" s="18">
        <v>32106.615040962504</v>
      </c>
      <c r="O4">
        <v>98.746294661803972</v>
      </c>
    </row>
    <row r="5" spans="1:15">
      <c r="A5" s="2" t="s">
        <v>137</v>
      </c>
      <c r="B5" s="18">
        <v>9154671.7300000004</v>
      </c>
      <c r="C5">
        <v>55</v>
      </c>
      <c r="E5" s="2"/>
      <c r="F5">
        <v>1679.9154174</v>
      </c>
      <c r="I5" s="18">
        <f t="shared" ref="I5:I17" si="0">B5/F5</f>
        <v>5449.4837270846992</v>
      </c>
      <c r="J5">
        <f t="shared" ref="J5:J17" si="1">C5/F5*1000</f>
        <v>32.73974357894955</v>
      </c>
      <c r="M5" s="2" t="s">
        <v>81</v>
      </c>
      <c r="N5" s="18">
        <v>23164.330301327645</v>
      </c>
      <c r="O5">
        <v>48.632745186028636</v>
      </c>
    </row>
    <row r="6" spans="1:15">
      <c r="A6" s="2" t="s">
        <v>85</v>
      </c>
      <c r="B6" s="18">
        <v>163487358.78000003</v>
      </c>
      <c r="C6" s="25">
        <v>620</v>
      </c>
      <c r="E6" s="2"/>
      <c r="F6">
        <v>17180.893964160001</v>
      </c>
      <c r="I6" s="18">
        <f t="shared" si="0"/>
        <v>9515.6491345002705</v>
      </c>
      <c r="J6">
        <f t="shared" si="1"/>
        <v>36.086597198803723</v>
      </c>
      <c r="M6" s="2" t="s">
        <v>127</v>
      </c>
      <c r="N6" s="18">
        <v>15326.552437636159</v>
      </c>
      <c r="O6">
        <v>58.6560582552924</v>
      </c>
    </row>
    <row r="7" spans="1:15">
      <c r="A7" s="2" t="s">
        <v>89</v>
      </c>
      <c r="B7" s="18">
        <v>517337421.26999956</v>
      </c>
      <c r="C7" s="25">
        <v>1429</v>
      </c>
      <c r="E7" s="2"/>
      <c r="F7">
        <v>49927.006518890004</v>
      </c>
      <c r="I7" s="18">
        <f t="shared" si="0"/>
        <v>10361.875412543784</v>
      </c>
      <c r="J7">
        <f t="shared" si="1"/>
        <v>28.621784073101487</v>
      </c>
      <c r="M7" s="2" t="s">
        <v>91</v>
      </c>
      <c r="N7" s="18">
        <v>14944.13072061373</v>
      </c>
      <c r="O7">
        <v>23.68038705267211</v>
      </c>
    </row>
    <row r="8" spans="1:15">
      <c r="A8" s="2" t="s">
        <v>91</v>
      </c>
      <c r="B8" s="18">
        <v>7301552633.109952</v>
      </c>
      <c r="C8" s="25">
        <v>11570</v>
      </c>
      <c r="E8" s="2"/>
      <c r="F8">
        <v>488589.98690625007</v>
      </c>
      <c r="I8" s="18">
        <f t="shared" si="0"/>
        <v>14944.13072061373</v>
      </c>
      <c r="J8">
        <f t="shared" si="1"/>
        <v>23.68038705267211</v>
      </c>
      <c r="M8" s="2" t="s">
        <v>105</v>
      </c>
      <c r="N8" s="18">
        <v>14262.379559135836</v>
      </c>
      <c r="O8">
        <v>58.585776255856963</v>
      </c>
    </row>
    <row r="9" spans="1:15">
      <c r="A9" s="2" t="s">
        <v>105</v>
      </c>
      <c r="B9" s="18">
        <v>134624757.06999999</v>
      </c>
      <c r="C9" s="25">
        <v>553</v>
      </c>
      <c r="E9" s="2"/>
      <c r="F9">
        <v>9439.1511957599996</v>
      </c>
      <c r="I9" s="18">
        <f t="shared" si="0"/>
        <v>14262.379559135836</v>
      </c>
      <c r="J9">
        <f t="shared" si="1"/>
        <v>58.585776255856963</v>
      </c>
      <c r="M9" s="2" t="s">
        <v>89</v>
      </c>
      <c r="N9" s="18">
        <v>10361.875412543784</v>
      </c>
      <c r="O9">
        <v>28.621784073101487</v>
      </c>
    </row>
    <row r="10" spans="1:15">
      <c r="A10" s="2" t="s">
        <v>107</v>
      </c>
      <c r="B10" s="18">
        <v>195969093.04999995</v>
      </c>
      <c r="C10" s="25">
        <v>795</v>
      </c>
      <c r="E10" s="2"/>
      <c r="F10">
        <v>45497.893584639998</v>
      </c>
      <c r="I10" s="18">
        <f t="shared" si="0"/>
        <v>4307.2124357897474</v>
      </c>
      <c r="J10">
        <f t="shared" si="1"/>
        <v>17.473336397894045</v>
      </c>
      <c r="M10" s="2" t="s">
        <v>85</v>
      </c>
      <c r="N10" s="18">
        <v>9515.6491345002705</v>
      </c>
      <c r="O10">
        <v>36.086597198803723</v>
      </c>
    </row>
    <row r="11" spans="1:15">
      <c r="A11" s="2" t="s">
        <v>143</v>
      </c>
      <c r="B11" s="18">
        <v>6481232.4100000001</v>
      </c>
      <c r="C11" s="25">
        <v>66</v>
      </c>
      <c r="E11" s="2"/>
      <c r="F11">
        <v>2300.9945411599997</v>
      </c>
      <c r="I11" s="18">
        <f t="shared" si="0"/>
        <v>2816.7091638264465</v>
      </c>
      <c r="J11">
        <f t="shared" si="1"/>
        <v>28.68324927304149</v>
      </c>
      <c r="M11" s="2" t="s">
        <v>145</v>
      </c>
      <c r="N11" s="18">
        <v>9474.3246408232335</v>
      </c>
      <c r="O11">
        <v>68.111738142153243</v>
      </c>
    </row>
    <row r="12" spans="1:15">
      <c r="A12" s="2" t="s">
        <v>145</v>
      </c>
      <c r="B12" s="18">
        <v>4451191.4799999995</v>
      </c>
      <c r="C12" s="25">
        <v>32</v>
      </c>
      <c r="E12" s="2"/>
      <c r="F12">
        <v>469.81622951999998</v>
      </c>
      <c r="I12" s="18">
        <f t="shared" si="0"/>
        <v>9474.3246408232335</v>
      </c>
      <c r="J12">
        <f t="shared" si="1"/>
        <v>68.111738142153243</v>
      </c>
      <c r="M12" s="2" t="s">
        <v>151</v>
      </c>
      <c r="N12" s="18">
        <v>7780.2744828264695</v>
      </c>
      <c r="O12">
        <v>30.222075279109607</v>
      </c>
    </row>
    <row r="13" spans="1:15">
      <c r="A13" s="2" t="s">
        <v>127</v>
      </c>
      <c r="B13" s="18">
        <v>287947422.45999992</v>
      </c>
      <c r="C13" s="25">
        <v>1102</v>
      </c>
      <c r="E13" s="2"/>
      <c r="F13">
        <v>18787.488160280001</v>
      </c>
      <c r="I13" s="18">
        <f t="shared" si="0"/>
        <v>15326.552437636159</v>
      </c>
      <c r="J13">
        <f t="shared" si="1"/>
        <v>58.6560582552924</v>
      </c>
      <c r="M13" s="2" t="s">
        <v>133</v>
      </c>
      <c r="N13" s="18">
        <v>6802.3099056956517</v>
      </c>
      <c r="O13">
        <v>23.986539203512251</v>
      </c>
    </row>
    <row r="14" spans="1:15">
      <c r="A14" s="2" t="s">
        <v>151</v>
      </c>
      <c r="B14" s="18">
        <v>122282482.09999999</v>
      </c>
      <c r="C14" s="25">
        <v>475</v>
      </c>
      <c r="E14" s="2"/>
      <c r="F14">
        <v>15716.988182089999</v>
      </c>
      <c r="I14" s="18">
        <f t="shared" si="0"/>
        <v>7780.2744828264695</v>
      </c>
      <c r="J14">
        <f t="shared" si="1"/>
        <v>30.222075279109607</v>
      </c>
      <c r="M14" s="2" t="s">
        <v>137</v>
      </c>
      <c r="N14" s="18">
        <v>5449.4837270846992</v>
      </c>
      <c r="O14">
        <v>32.73974357894955</v>
      </c>
    </row>
    <row r="15" spans="1:15">
      <c r="A15" s="2" t="s">
        <v>131</v>
      </c>
      <c r="B15" s="18">
        <v>363834434.02999985</v>
      </c>
      <c r="C15" s="25">
        <v>1119</v>
      </c>
      <c r="E15" s="2"/>
      <c r="F15">
        <v>11332.070776249999</v>
      </c>
      <c r="I15" s="18">
        <f t="shared" si="0"/>
        <v>32106.615040962504</v>
      </c>
      <c r="J15">
        <f t="shared" si="1"/>
        <v>98.746294661803972</v>
      </c>
      <c r="M15" s="2" t="s">
        <v>107</v>
      </c>
      <c r="N15" s="18">
        <v>4307.2124357897474</v>
      </c>
      <c r="O15">
        <v>17.473336397894045</v>
      </c>
    </row>
    <row r="16" spans="1:15">
      <c r="A16" s="2" t="s">
        <v>133</v>
      </c>
      <c r="B16" s="18">
        <v>125913353.83999999</v>
      </c>
      <c r="C16" s="25">
        <v>444</v>
      </c>
      <c r="E16" s="2"/>
      <c r="F16">
        <v>18510.38185346</v>
      </c>
      <c r="I16" s="18">
        <f t="shared" si="0"/>
        <v>6802.3099056956517</v>
      </c>
      <c r="J16">
        <f t="shared" si="1"/>
        <v>23.986539203512251</v>
      </c>
      <c r="M16" s="2" t="s">
        <v>155</v>
      </c>
      <c r="N16" s="18">
        <v>3050.6693013947315</v>
      </c>
      <c r="O16">
        <v>14.929328933946929</v>
      </c>
    </row>
    <row r="17" spans="1:15">
      <c r="A17" s="2" t="s">
        <v>155</v>
      </c>
      <c r="B17" s="18">
        <v>69067151.540000007</v>
      </c>
      <c r="C17" s="25">
        <v>338</v>
      </c>
      <c r="E17" s="2"/>
      <c r="F17">
        <v>22639.999526799998</v>
      </c>
      <c r="I17" s="18">
        <f t="shared" si="0"/>
        <v>3050.6693013947315</v>
      </c>
      <c r="J17">
        <f t="shared" si="1"/>
        <v>14.929328933946929</v>
      </c>
      <c r="M17" s="2" t="s">
        <v>143</v>
      </c>
      <c r="N17" s="18">
        <v>2816.7091638264465</v>
      </c>
      <c r="O17">
        <v>28.68324927304149</v>
      </c>
    </row>
    <row r="22" spans="1:15">
      <c r="A22" s="2"/>
    </row>
    <row r="23" spans="1:15">
      <c r="A23" s="2"/>
    </row>
    <row r="24" spans="1:15">
      <c r="A24" s="2"/>
    </row>
    <row r="25" spans="1:15">
      <c r="A25" s="2"/>
    </row>
    <row r="26" spans="1:15">
      <c r="A26" s="2"/>
    </row>
    <row r="27" spans="1:15">
      <c r="A27" s="2"/>
    </row>
    <row r="28" spans="1:15">
      <c r="A28" s="2"/>
    </row>
    <row r="29" spans="1:15">
      <c r="A29" s="2"/>
    </row>
    <row r="30" spans="1:15">
      <c r="A30" s="2"/>
    </row>
    <row r="31" spans="1:15">
      <c r="A31" s="2"/>
    </row>
    <row r="32" spans="1:15">
      <c r="A32" s="2"/>
    </row>
    <row r="33" spans="1:1">
      <c r="A33" s="2"/>
    </row>
    <row r="34" spans="1:1">
      <c r="A34" s="2"/>
    </row>
    <row r="35" spans="1:1">
      <c r="A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1DE9-788F-4AA2-8118-BCDA2527DDEE}">
  <dimension ref="A1:B17"/>
  <sheetViews>
    <sheetView workbookViewId="0">
      <selection activeCell="B1" sqref="B1"/>
    </sheetView>
  </sheetViews>
  <sheetFormatPr defaultRowHeight="14.5"/>
  <cols>
    <col min="1" max="2" width="34.90625" customWidth="1"/>
  </cols>
  <sheetData>
    <row r="1" spans="1:2" ht="116">
      <c r="A1" s="4"/>
      <c r="B1" s="4" t="s">
        <v>159</v>
      </c>
    </row>
    <row r="2" spans="1:2">
      <c r="A2" t="s">
        <v>81</v>
      </c>
    </row>
    <row r="3" spans="1:2">
      <c r="A3" t="s">
        <v>137</v>
      </c>
    </row>
    <row r="4" spans="1:2">
      <c r="A4" t="s">
        <v>85</v>
      </c>
    </row>
    <row r="5" spans="1:2">
      <c r="A5" t="s">
        <v>89</v>
      </c>
    </row>
    <row r="6" spans="1:2">
      <c r="A6" t="s">
        <v>91</v>
      </c>
    </row>
    <row r="7" spans="1:2">
      <c r="A7" t="s">
        <v>105</v>
      </c>
    </row>
    <row r="8" spans="1:2">
      <c r="A8" t="s">
        <v>107</v>
      </c>
    </row>
    <row r="9" spans="1:2">
      <c r="A9" t="s">
        <v>143</v>
      </c>
    </row>
    <row r="10" spans="1:2">
      <c r="A10" t="s">
        <v>145</v>
      </c>
    </row>
    <row r="11" spans="1:2">
      <c r="A11" t="s">
        <v>127</v>
      </c>
    </row>
    <row r="12" spans="1:2">
      <c r="A12" t="s">
        <v>151</v>
      </c>
    </row>
    <row r="13" spans="1:2">
      <c r="A13" t="s">
        <v>131</v>
      </c>
    </row>
    <row r="14" spans="1:2">
      <c r="A14" t="s">
        <v>133</v>
      </c>
    </row>
    <row r="15" spans="1:2">
      <c r="A15" t="s">
        <v>155</v>
      </c>
    </row>
    <row r="16" spans="1:2">
      <c r="A16" t="s">
        <v>161</v>
      </c>
    </row>
    <row r="17" spans="1:1">
      <c r="A17" t="s">
        <v>160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44B4C-0290-405E-B049-06FEAFF53D1C}">
  <sheetPr>
    <tabColor theme="9"/>
  </sheetPr>
  <dimension ref="A1:D17"/>
  <sheetViews>
    <sheetView workbookViewId="0"/>
  </sheetViews>
  <sheetFormatPr defaultRowHeight="14.5"/>
  <cols>
    <col min="1" max="7" width="26.453125" customWidth="1"/>
  </cols>
  <sheetData>
    <row r="1" spans="1:4">
      <c r="A1" s="26" t="s">
        <v>323</v>
      </c>
    </row>
    <row r="3" spans="1:4" ht="17">
      <c r="A3" s="84"/>
      <c r="B3" s="84"/>
      <c r="C3" s="100" t="s">
        <v>326</v>
      </c>
      <c r="D3" s="101" t="s">
        <v>325</v>
      </c>
    </row>
    <row r="4" spans="1:4" ht="17">
      <c r="A4" s="102" t="s">
        <v>144</v>
      </c>
      <c r="B4" s="102" t="s">
        <v>143</v>
      </c>
      <c r="C4" s="103">
        <v>0.20578778135048231</v>
      </c>
      <c r="D4" s="104">
        <v>0.66091954022988508</v>
      </c>
    </row>
    <row r="5" spans="1:4" ht="17">
      <c r="A5" s="102" t="s">
        <v>134</v>
      </c>
      <c r="B5" s="102" t="s">
        <v>133</v>
      </c>
      <c r="C5" s="103">
        <v>0.20108368452739314</v>
      </c>
      <c r="D5" s="104">
        <v>0.67597208374875373</v>
      </c>
    </row>
    <row r="6" spans="1:4" ht="17">
      <c r="A6" s="102" t="s">
        <v>108</v>
      </c>
      <c r="B6" s="102" t="s">
        <v>107</v>
      </c>
      <c r="C6" s="103">
        <v>0.19860511457987379</v>
      </c>
      <c r="D6" s="104">
        <v>0.70084566596194509</v>
      </c>
    </row>
    <row r="7" spans="1:4" ht="17">
      <c r="A7" s="102" t="s">
        <v>132</v>
      </c>
      <c r="B7" s="102" t="s">
        <v>131</v>
      </c>
      <c r="C7" s="103">
        <v>0.19518137520303194</v>
      </c>
      <c r="D7" s="104">
        <v>0.70588235294117652</v>
      </c>
    </row>
    <row r="8" spans="1:4" ht="17">
      <c r="A8" s="102" t="s">
        <v>92</v>
      </c>
      <c r="B8" s="102" t="s">
        <v>91</v>
      </c>
      <c r="C8" s="103">
        <v>0.18971981730179291</v>
      </c>
      <c r="D8" s="104">
        <v>0.70560456668396476</v>
      </c>
    </row>
    <row r="9" spans="1:4" ht="17">
      <c r="A9" s="102" t="s">
        <v>82</v>
      </c>
      <c r="B9" s="102" t="s">
        <v>81</v>
      </c>
      <c r="C9" s="103">
        <v>0.18964633521271143</v>
      </c>
      <c r="D9" s="104">
        <v>0.71565787467601771</v>
      </c>
    </row>
    <row r="10" spans="1:4" ht="17">
      <c r="A10" s="102" t="s">
        <v>90</v>
      </c>
      <c r="B10" s="102" t="s">
        <v>89</v>
      </c>
      <c r="C10" s="103">
        <v>0.18181818181818182</v>
      </c>
      <c r="D10" s="104">
        <v>0.72123893805309736</v>
      </c>
    </row>
    <row r="11" spans="1:4" ht="17">
      <c r="A11" s="102" t="s">
        <v>86</v>
      </c>
      <c r="B11" s="102" t="s">
        <v>85</v>
      </c>
      <c r="C11" s="103">
        <v>0.17656834233485666</v>
      </c>
      <c r="D11" s="104">
        <v>0.70491803278688525</v>
      </c>
    </row>
    <row r="12" spans="1:4" ht="17">
      <c r="A12" s="102" t="s">
        <v>106</v>
      </c>
      <c r="B12" s="102" t="s">
        <v>105</v>
      </c>
      <c r="C12" s="103">
        <v>0.17124631992149167</v>
      </c>
      <c r="D12" s="104">
        <v>0.72859450726979003</v>
      </c>
    </row>
    <row r="13" spans="1:4" ht="17">
      <c r="A13" s="102" t="s">
        <v>152</v>
      </c>
      <c r="B13" s="102" t="s">
        <v>151</v>
      </c>
      <c r="C13" s="103">
        <v>0.17034068136272545</v>
      </c>
      <c r="D13" s="104">
        <v>0.7334384858044164</v>
      </c>
    </row>
    <row r="14" spans="1:4" ht="17">
      <c r="A14" s="102" t="s">
        <v>128</v>
      </c>
      <c r="B14" s="102" t="s">
        <v>127</v>
      </c>
      <c r="C14" s="103">
        <v>0.15784753363228698</v>
      </c>
      <c r="D14" s="104">
        <v>0.72987616099071206</v>
      </c>
    </row>
    <row r="15" spans="1:4" ht="17">
      <c r="A15" s="102" t="s">
        <v>156</v>
      </c>
      <c r="B15" s="102" t="s">
        <v>155</v>
      </c>
      <c r="C15" s="103">
        <v>0.14423076923076922</v>
      </c>
      <c r="D15" s="104">
        <v>0.73167539267015702</v>
      </c>
    </row>
    <row r="16" spans="1:4" ht="17">
      <c r="A16" s="102" t="s">
        <v>146</v>
      </c>
      <c r="B16" s="102" t="s">
        <v>145</v>
      </c>
      <c r="C16" s="103">
        <v>0.143646408839779</v>
      </c>
      <c r="D16" s="104">
        <v>0.70652173913043481</v>
      </c>
    </row>
    <row r="17" spans="1:4" ht="17">
      <c r="A17" s="102" t="s">
        <v>267</v>
      </c>
      <c r="B17" s="102" t="s">
        <v>137</v>
      </c>
      <c r="C17" s="103">
        <v>0.1358695652173913</v>
      </c>
      <c r="D17" s="104">
        <v>0.75757575757575757</v>
      </c>
    </row>
  </sheetData>
  <autoFilter ref="A3:D3" xr:uid="{39E44B4C-0290-405E-B049-06FEAFF53D1C}">
    <sortState xmlns:xlrd2="http://schemas.microsoft.com/office/spreadsheetml/2017/richdata2" ref="A4:D17">
      <sortCondition descending="1" ref="C3"/>
    </sortState>
  </autoFilter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D2A5-A281-4B36-9366-9B6576D66F44}">
  <sheetPr>
    <tabColor theme="9"/>
  </sheetPr>
  <dimension ref="A1:F17"/>
  <sheetViews>
    <sheetView zoomScale="80" zoomScaleNormal="80" workbookViewId="0"/>
  </sheetViews>
  <sheetFormatPr defaultRowHeight="14.5"/>
  <cols>
    <col min="2" max="2" width="22.90625" customWidth="1"/>
    <col min="3" max="3" width="17.1796875" style="18" customWidth="1"/>
    <col min="6" max="6" width="17.08984375" customWidth="1"/>
  </cols>
  <sheetData>
    <row r="1" spans="1:6">
      <c r="A1" s="83" t="s">
        <v>329</v>
      </c>
    </row>
    <row r="3" spans="1:6">
      <c r="A3" t="s">
        <v>309</v>
      </c>
      <c r="B3" t="s">
        <v>331</v>
      </c>
      <c r="C3" s="66" t="s">
        <v>308</v>
      </c>
      <c r="D3" s="60" t="s">
        <v>307</v>
      </c>
      <c r="F3" t="s">
        <v>327</v>
      </c>
    </row>
    <row r="4" spans="1:6">
      <c r="A4" s="2" t="s">
        <v>91</v>
      </c>
      <c r="B4" s="73">
        <f t="shared" ref="B4:B17" si="0">C4/D4</f>
        <v>631076.28635349625</v>
      </c>
      <c r="C4" s="18">
        <v>7301552633.109952</v>
      </c>
      <c r="D4" s="25">
        <v>11570</v>
      </c>
      <c r="F4" s="18">
        <f t="shared" ref="F4:F17" si="1">C4/D4</f>
        <v>631076.28635349625</v>
      </c>
    </row>
    <row r="5" spans="1:6">
      <c r="A5" s="2" t="s">
        <v>81</v>
      </c>
      <c r="B5" s="73">
        <f t="shared" si="0"/>
        <v>476311.38675639406</v>
      </c>
      <c r="C5" s="18">
        <v>1415597441.4400032</v>
      </c>
      <c r="D5" s="25">
        <v>2972</v>
      </c>
      <c r="F5" s="18">
        <f t="shared" si="1"/>
        <v>476311.38675639406</v>
      </c>
    </row>
    <row r="6" spans="1:6">
      <c r="A6" s="2" t="s">
        <v>89</v>
      </c>
      <c r="B6" s="73">
        <f t="shared" si="0"/>
        <v>362027.5866130158</v>
      </c>
      <c r="C6" s="18">
        <v>517337421.26999956</v>
      </c>
      <c r="D6" s="25">
        <v>1429</v>
      </c>
      <c r="F6" s="18">
        <f t="shared" si="1"/>
        <v>362027.5866130158</v>
      </c>
    </row>
    <row r="7" spans="1:6">
      <c r="A7" s="2" t="s">
        <v>131</v>
      </c>
      <c r="B7" s="73">
        <f t="shared" si="0"/>
        <v>325142.47902591585</v>
      </c>
      <c r="C7" s="18">
        <v>363834434.02999985</v>
      </c>
      <c r="D7" s="25">
        <v>1119</v>
      </c>
      <c r="F7" s="18">
        <f t="shared" si="1"/>
        <v>325142.47902591585</v>
      </c>
    </row>
    <row r="8" spans="1:6">
      <c r="A8" s="2" t="s">
        <v>133</v>
      </c>
      <c r="B8" s="73">
        <f t="shared" si="0"/>
        <v>283588.63477477472</v>
      </c>
      <c r="C8" s="18">
        <v>125913353.83999999</v>
      </c>
      <c r="D8" s="25">
        <v>444</v>
      </c>
      <c r="F8" s="18">
        <f t="shared" si="1"/>
        <v>283588.63477477472</v>
      </c>
    </row>
    <row r="9" spans="1:6">
      <c r="A9" s="2" t="s">
        <v>85</v>
      </c>
      <c r="B9" s="73">
        <f t="shared" si="0"/>
        <v>263689.28835483873</v>
      </c>
      <c r="C9" s="18">
        <v>163487358.78000003</v>
      </c>
      <c r="D9" s="25">
        <v>620</v>
      </c>
      <c r="F9" s="18">
        <f t="shared" si="1"/>
        <v>263689.28835483873</v>
      </c>
    </row>
    <row r="10" spans="1:6">
      <c r="A10" s="2" t="s">
        <v>127</v>
      </c>
      <c r="B10" s="73">
        <f t="shared" si="0"/>
        <v>261295.30168784023</v>
      </c>
      <c r="C10" s="18">
        <v>287947422.45999992</v>
      </c>
      <c r="D10" s="25">
        <v>1102</v>
      </c>
      <c r="F10" s="18">
        <f t="shared" si="1"/>
        <v>261295.30168784023</v>
      </c>
    </row>
    <row r="11" spans="1:6">
      <c r="A11" s="2" t="s">
        <v>151</v>
      </c>
      <c r="B11" s="73">
        <f t="shared" si="0"/>
        <v>257436.80442105263</v>
      </c>
      <c r="C11" s="18">
        <v>122282482.09999999</v>
      </c>
      <c r="D11" s="25">
        <v>475</v>
      </c>
      <c r="F11" s="18">
        <f t="shared" si="1"/>
        <v>257436.80442105263</v>
      </c>
    </row>
    <row r="12" spans="1:6">
      <c r="A12" s="2" t="s">
        <v>107</v>
      </c>
      <c r="B12" s="73">
        <f t="shared" si="0"/>
        <v>246502.00383647793</v>
      </c>
      <c r="C12" s="18">
        <v>195969093.04999995</v>
      </c>
      <c r="D12" s="25">
        <v>795</v>
      </c>
      <c r="F12" s="18">
        <f t="shared" si="1"/>
        <v>246502.00383647793</v>
      </c>
    </row>
    <row r="13" spans="1:6">
      <c r="A13" s="2" t="s">
        <v>105</v>
      </c>
      <c r="B13" s="73">
        <f t="shared" si="0"/>
        <v>243444.40699819167</v>
      </c>
      <c r="C13" s="18">
        <v>134624757.06999999</v>
      </c>
      <c r="D13" s="25">
        <v>553</v>
      </c>
      <c r="F13" s="18">
        <f t="shared" si="1"/>
        <v>243444.40699819167</v>
      </c>
    </row>
    <row r="14" spans="1:6">
      <c r="A14" s="2" t="s">
        <v>155</v>
      </c>
      <c r="B14" s="73">
        <f t="shared" si="0"/>
        <v>204340.68502958582</v>
      </c>
      <c r="C14" s="18">
        <v>69067151.540000007</v>
      </c>
      <c r="D14" s="25">
        <v>338</v>
      </c>
      <c r="F14" s="18">
        <f t="shared" si="1"/>
        <v>204340.68502958582</v>
      </c>
    </row>
    <row r="15" spans="1:6">
      <c r="A15" s="2" t="s">
        <v>137</v>
      </c>
      <c r="B15" s="73">
        <f t="shared" si="0"/>
        <v>166448.57690909092</v>
      </c>
      <c r="C15" s="18">
        <v>9154671.7300000004</v>
      </c>
      <c r="D15">
        <v>55</v>
      </c>
      <c r="F15" s="18">
        <f t="shared" si="1"/>
        <v>166448.57690909092</v>
      </c>
    </row>
    <row r="16" spans="1:6">
      <c r="A16" s="2" t="s">
        <v>145</v>
      </c>
      <c r="B16" s="73">
        <f t="shared" si="0"/>
        <v>139099.73374999998</v>
      </c>
      <c r="C16" s="18">
        <v>4451191.4799999995</v>
      </c>
      <c r="D16" s="25">
        <v>32</v>
      </c>
      <c r="F16" s="18">
        <f t="shared" si="1"/>
        <v>139099.73374999998</v>
      </c>
    </row>
    <row r="17" spans="1:6">
      <c r="A17" s="2" t="s">
        <v>143</v>
      </c>
      <c r="B17" s="73">
        <f t="shared" si="0"/>
        <v>98200.491060606058</v>
      </c>
      <c r="C17" s="18">
        <v>6481232.4100000001</v>
      </c>
      <c r="D17" s="25">
        <v>66</v>
      </c>
      <c r="F17" s="18">
        <f t="shared" si="1"/>
        <v>98200.491060606058</v>
      </c>
    </row>
  </sheetData>
  <autoFilter ref="A3:F3" xr:uid="{13ACD2A5-A281-4B36-9366-9B6576D66F44}">
    <sortState xmlns:xlrd2="http://schemas.microsoft.com/office/spreadsheetml/2017/richdata2" ref="A4:F17">
      <sortCondition descending="1" ref="B3"/>
    </sortState>
  </autoFilter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350F-E2E2-4E81-B42B-A8319752ED4A}">
  <sheetPr>
    <tabColor theme="9"/>
  </sheetPr>
  <dimension ref="A1:C326"/>
  <sheetViews>
    <sheetView workbookViewId="0"/>
  </sheetViews>
  <sheetFormatPr defaultColWidth="11.453125" defaultRowHeight="14.5"/>
  <cols>
    <col min="1" max="16384" width="11.453125" style="2"/>
  </cols>
  <sheetData>
    <row r="1" spans="1:3">
      <c r="A1" s="26" t="s">
        <v>37</v>
      </c>
    </row>
    <row r="2" spans="1:3">
      <c r="A2" s="10"/>
    </row>
    <row r="3" spans="1:3">
      <c r="B3" s="2">
        <v>2024</v>
      </c>
      <c r="C3" s="2">
        <v>2017</v>
      </c>
    </row>
    <row r="4" spans="1:3">
      <c r="A4" s="2" t="s">
        <v>121</v>
      </c>
      <c r="B4" s="3">
        <v>14.388560334107501</v>
      </c>
      <c r="C4" s="3">
        <v>15.3202509132072</v>
      </c>
    </row>
    <row r="5" spans="1:3">
      <c r="A5" s="2" t="s">
        <v>157</v>
      </c>
      <c r="B5" s="3">
        <v>13.835792321240399</v>
      </c>
      <c r="C5" s="3">
        <v>13.90057548964</v>
      </c>
    </row>
    <row r="6" spans="1:3">
      <c r="A6" s="2" t="s">
        <v>139</v>
      </c>
      <c r="B6" s="3">
        <v>13.775564341230099</v>
      </c>
      <c r="C6" s="3">
        <v>14.7005370110427</v>
      </c>
    </row>
    <row r="7" spans="1:3">
      <c r="A7" s="2" t="s">
        <v>93</v>
      </c>
      <c r="B7" s="3">
        <v>12.5928567318911</v>
      </c>
      <c r="C7" s="3">
        <v>14.5216206614742</v>
      </c>
    </row>
    <row r="8" spans="1:3">
      <c r="A8" s="2" t="s">
        <v>129</v>
      </c>
      <c r="B8" s="3">
        <v>12.0582875122627</v>
      </c>
      <c r="C8" s="3">
        <v>13.1918498205013</v>
      </c>
    </row>
    <row r="9" spans="1:3">
      <c r="A9" s="2" t="s">
        <v>101</v>
      </c>
      <c r="B9" s="3">
        <v>12.0301669929142</v>
      </c>
      <c r="C9" s="3">
        <v>11.6610873750571</v>
      </c>
    </row>
    <row r="10" spans="1:3">
      <c r="A10" s="2" t="s">
        <v>111</v>
      </c>
      <c r="B10" s="3">
        <v>11.7882392155477</v>
      </c>
      <c r="C10" s="3">
        <v>10.650217070079201</v>
      </c>
    </row>
    <row r="11" spans="1:3">
      <c r="A11" s="2" t="s">
        <v>83</v>
      </c>
      <c r="B11" s="3">
        <v>11.691734825465399</v>
      </c>
      <c r="C11" s="3">
        <v>13.198869915635299</v>
      </c>
    </row>
    <row r="12" spans="1:3">
      <c r="A12" s="2" t="s">
        <v>87</v>
      </c>
      <c r="B12" s="3">
        <v>11.4287703259336</v>
      </c>
      <c r="C12" s="3">
        <v>10.607985187524701</v>
      </c>
    </row>
    <row r="13" spans="1:3">
      <c r="A13" s="2" t="s">
        <v>149</v>
      </c>
      <c r="B13" s="3">
        <v>11.400083203928901</v>
      </c>
      <c r="C13" s="3">
        <v>12.0198660200529</v>
      </c>
    </row>
    <row r="14" spans="1:3">
      <c r="A14" s="2" t="s">
        <v>109</v>
      </c>
      <c r="B14" s="3">
        <v>11.340517566365101</v>
      </c>
      <c r="C14" s="3">
        <v>11.639568735315001</v>
      </c>
    </row>
    <row r="15" spans="1:3">
      <c r="A15" s="2" t="s">
        <v>115</v>
      </c>
      <c r="B15" s="3">
        <v>11.1033867228675</v>
      </c>
      <c r="C15" s="3">
        <v>11.4781499871712</v>
      </c>
    </row>
    <row r="16" spans="1:3">
      <c r="A16" s="2" t="s">
        <v>81</v>
      </c>
      <c r="B16" s="3">
        <v>10.495760607267099</v>
      </c>
      <c r="C16" s="3">
        <v>11.5137372424436</v>
      </c>
    </row>
    <row r="17" spans="1:3">
      <c r="A17" s="2" t="s">
        <v>95</v>
      </c>
      <c r="B17" s="3">
        <v>10.4672150165527</v>
      </c>
      <c r="C17" s="3">
        <v>7.9155386903138298</v>
      </c>
    </row>
    <row r="18" spans="1:3">
      <c r="A18" s="2" t="s">
        <v>91</v>
      </c>
      <c r="B18" s="3">
        <v>10.378226002081499</v>
      </c>
      <c r="C18" s="3">
        <v>11.3021490455181</v>
      </c>
    </row>
    <row r="19" spans="1:3">
      <c r="A19" s="2" t="s">
        <v>80</v>
      </c>
      <c r="B19" s="3">
        <v>9.7818906358206092</v>
      </c>
      <c r="C19" s="3">
        <v>10.125293349823099</v>
      </c>
    </row>
    <row r="20" spans="1:3">
      <c r="A20" s="2" t="s">
        <v>141</v>
      </c>
      <c r="B20" s="3">
        <v>9.7633688572728499</v>
      </c>
      <c r="C20" s="3">
        <v>9.2967139544573101</v>
      </c>
    </row>
    <row r="21" spans="1:3">
      <c r="A21" s="2" t="s">
        <v>97</v>
      </c>
      <c r="B21" s="3">
        <v>9.0977813386743804</v>
      </c>
      <c r="C21" s="3">
        <v>8.6269891706715498</v>
      </c>
    </row>
    <row r="22" spans="1:3">
      <c r="A22" s="2" t="s">
        <v>99</v>
      </c>
      <c r="B22" s="3">
        <v>8.9203329716423294</v>
      </c>
      <c r="C22" s="3">
        <v>9.3753563277418106</v>
      </c>
    </row>
    <row r="23" spans="1:3">
      <c r="A23" s="2" t="s">
        <v>103</v>
      </c>
      <c r="B23" s="3">
        <v>8.7673692954911306</v>
      </c>
      <c r="C23" s="3">
        <v>9.7863664971673998</v>
      </c>
    </row>
    <row r="24" spans="1:3">
      <c r="A24" s="2" t="s">
        <v>125</v>
      </c>
      <c r="B24" s="3">
        <v>8.3105206640524791</v>
      </c>
      <c r="C24" s="3">
        <v>9.9768236360262303</v>
      </c>
    </row>
    <row r="25" spans="1:3">
      <c r="A25" s="2" t="s">
        <v>119</v>
      </c>
      <c r="B25" s="3">
        <v>8.1568252416188898</v>
      </c>
      <c r="C25" s="3">
        <v>7.1605251989837004</v>
      </c>
    </row>
    <row r="26" spans="1:3">
      <c r="A26" s="2" t="s">
        <v>131</v>
      </c>
      <c r="B26" s="3">
        <v>7.7884774681698703</v>
      </c>
      <c r="C26" s="3">
        <v>6.8960155296371202</v>
      </c>
    </row>
    <row r="27" spans="1:3">
      <c r="A27" s="2" t="s">
        <v>153</v>
      </c>
      <c r="B27" s="3">
        <v>7.7638702381416396</v>
      </c>
      <c r="C27" s="3">
        <v>5.1824789440560703</v>
      </c>
    </row>
    <row r="28" spans="1:3">
      <c r="A28" s="2" t="s">
        <v>113</v>
      </c>
      <c r="B28" s="3">
        <v>6.63806453555339</v>
      </c>
      <c r="C28" s="3">
        <v>3.6339589928858498</v>
      </c>
    </row>
    <row r="29" spans="1:3">
      <c r="A29" s="2" t="s">
        <v>127</v>
      </c>
      <c r="B29" s="3">
        <v>6.3717507696559403</v>
      </c>
      <c r="C29" s="3">
        <v>3.4042120549724002</v>
      </c>
    </row>
    <row r="30" spans="1:3">
      <c r="A30" s="2" t="s">
        <v>107</v>
      </c>
      <c r="B30" s="3">
        <v>5.8506015982118296</v>
      </c>
      <c r="C30" s="3">
        <v>4.6178789683867798</v>
      </c>
    </row>
    <row r="31" spans="1:3">
      <c r="A31" s="2" t="s">
        <v>123</v>
      </c>
      <c r="B31" s="3">
        <v>5.6919571020274802</v>
      </c>
      <c r="C31" s="3">
        <v>4.0045021463807604</v>
      </c>
    </row>
    <row r="32" spans="1:3">
      <c r="A32" s="2" t="s">
        <v>151</v>
      </c>
      <c r="B32" s="3">
        <v>5.6128149832764196</v>
      </c>
      <c r="C32" s="3">
        <v>5.0487246548217897</v>
      </c>
    </row>
    <row r="33" spans="1:3">
      <c r="A33" s="2" t="s">
        <v>89</v>
      </c>
      <c r="B33" s="3">
        <v>5.5393156086788498</v>
      </c>
      <c r="C33" s="3">
        <v>5.04441274166446</v>
      </c>
    </row>
    <row r="34" spans="1:3">
      <c r="A34" s="2" t="s">
        <v>145</v>
      </c>
      <c r="B34" s="3">
        <v>5.3229830931837796</v>
      </c>
      <c r="C34" s="3">
        <v>5.6690536083203602</v>
      </c>
    </row>
    <row r="35" spans="1:3">
      <c r="A35" s="2" t="s">
        <v>147</v>
      </c>
      <c r="B35" s="3">
        <v>5.0787824206363101</v>
      </c>
      <c r="C35" s="3">
        <v>1.91578911827524</v>
      </c>
    </row>
    <row r="36" spans="1:3">
      <c r="A36" s="2" t="s">
        <v>105</v>
      </c>
      <c r="B36" s="3">
        <v>4.8444228712025303</v>
      </c>
      <c r="C36" s="3">
        <v>2.9641849605099901</v>
      </c>
    </row>
    <row r="37" spans="1:3">
      <c r="A37" s="2" t="s">
        <v>117</v>
      </c>
      <c r="B37" s="3">
        <v>4.6244834821132601</v>
      </c>
      <c r="C37" s="3">
        <v>3.3400394554247601</v>
      </c>
    </row>
    <row r="38" spans="1:3">
      <c r="A38" s="2" t="s">
        <v>133</v>
      </c>
      <c r="B38" s="3">
        <v>4.5951070755049699</v>
      </c>
      <c r="C38" s="3">
        <v>3.4964438033818102</v>
      </c>
    </row>
    <row r="39" spans="1:3">
      <c r="A39" s="2" t="s">
        <v>135</v>
      </c>
      <c r="B39" s="3">
        <v>4.5893975521370303</v>
      </c>
      <c r="C39" s="3">
        <v>1.33669267395194</v>
      </c>
    </row>
    <row r="40" spans="1:3">
      <c r="A40" s="2" t="s">
        <v>85</v>
      </c>
      <c r="B40" s="3">
        <v>3.38742234087026</v>
      </c>
      <c r="C40" s="3">
        <v>2.8868677971179499</v>
      </c>
    </row>
    <row r="41" spans="1:3">
      <c r="A41" s="2" t="s">
        <v>137</v>
      </c>
      <c r="B41" s="3">
        <v>3.0944193904978001</v>
      </c>
      <c r="C41" s="3">
        <v>3.0044759577667901</v>
      </c>
    </row>
    <row r="42" spans="1:3">
      <c r="A42" s="2" t="s">
        <v>155</v>
      </c>
      <c r="B42" s="3">
        <v>2.8377753931949301</v>
      </c>
      <c r="C42" s="3">
        <v>1.5730417243008401</v>
      </c>
    </row>
    <row r="43" spans="1:3">
      <c r="A43" s="2" t="s">
        <v>143</v>
      </c>
      <c r="B43" s="3">
        <v>2.3102518992044998</v>
      </c>
      <c r="C43" s="3">
        <v>2.6222695219398799</v>
      </c>
    </row>
    <row r="44" spans="1:3">
      <c r="C44" s="3"/>
    </row>
    <row r="45" spans="1:3">
      <c r="A45" s="2" t="s">
        <v>79</v>
      </c>
      <c r="C45" s="3">
        <v>10.067898495227199</v>
      </c>
    </row>
    <row r="46" spans="1:3">
      <c r="A46" s="2" t="s">
        <v>81</v>
      </c>
      <c r="C46" s="3">
        <v>11.176855810139701</v>
      </c>
    </row>
    <row r="47" spans="1:3">
      <c r="A47" s="2" t="s">
        <v>83</v>
      </c>
      <c r="C47" s="3">
        <v>13.4847567820704</v>
      </c>
    </row>
    <row r="48" spans="1:3">
      <c r="A48" s="2" t="s">
        <v>85</v>
      </c>
      <c r="C48" s="3">
        <v>2.4149117802806299</v>
      </c>
    </row>
    <row r="49" spans="1:3">
      <c r="A49" s="2" t="s">
        <v>87</v>
      </c>
      <c r="C49" s="3">
        <v>8.7090710077245408</v>
      </c>
    </row>
    <row r="50" spans="1:3">
      <c r="A50" s="2" t="s">
        <v>89</v>
      </c>
      <c r="C50" s="3">
        <v>4.6098731112926901</v>
      </c>
    </row>
    <row r="51" spans="1:3">
      <c r="A51" s="2" t="s">
        <v>91</v>
      </c>
      <c r="C51" s="3">
        <v>11.262114250249599</v>
      </c>
    </row>
    <row r="52" spans="1:3">
      <c r="A52" s="2" t="s">
        <v>93</v>
      </c>
      <c r="C52" s="3">
        <v>14.2019492887156</v>
      </c>
    </row>
    <row r="53" spans="1:3">
      <c r="A53" s="2" t="s">
        <v>95</v>
      </c>
      <c r="C53" s="3">
        <v>7.7895889088695496</v>
      </c>
    </row>
    <row r="54" spans="1:3">
      <c r="A54" s="2" t="s">
        <v>97</v>
      </c>
      <c r="C54" s="3">
        <v>9.05437229383808</v>
      </c>
    </row>
    <row r="55" spans="1:3">
      <c r="A55" s="2" t="s">
        <v>99</v>
      </c>
      <c r="C55" s="3">
        <v>9.2367877141665495</v>
      </c>
    </row>
    <row r="56" spans="1:3">
      <c r="A56" s="2" t="s">
        <v>101</v>
      </c>
      <c r="C56" s="3">
        <v>11.461346686554901</v>
      </c>
    </row>
    <row r="57" spans="1:3">
      <c r="A57" s="2" t="s">
        <v>103</v>
      </c>
      <c r="C57" s="3">
        <v>9.58709312862781</v>
      </c>
    </row>
    <row r="58" spans="1:3">
      <c r="A58" s="2" t="s">
        <v>105</v>
      </c>
      <c r="C58" s="3">
        <v>3.4883076781281401</v>
      </c>
    </row>
    <row r="59" spans="1:3">
      <c r="A59" s="2" t="s">
        <v>107</v>
      </c>
      <c r="C59" s="3">
        <v>4.7169229952035199</v>
      </c>
    </row>
    <row r="60" spans="1:3">
      <c r="A60" s="2" t="s">
        <v>109</v>
      </c>
      <c r="C60" s="3">
        <v>12.242558969275001</v>
      </c>
    </row>
    <row r="61" spans="1:3">
      <c r="A61" s="2" t="s">
        <v>111</v>
      </c>
      <c r="C61" s="3">
        <v>10.855815262039901</v>
      </c>
    </row>
    <row r="62" spans="1:3">
      <c r="A62" s="2" t="s">
        <v>113</v>
      </c>
      <c r="C62" s="3">
        <v>4.47660093564284</v>
      </c>
    </row>
    <row r="63" spans="1:3">
      <c r="A63" s="2" t="s">
        <v>115</v>
      </c>
      <c r="C63" s="3">
        <v>12.6188359195502</v>
      </c>
    </row>
    <row r="64" spans="1:3">
      <c r="A64" s="2" t="s">
        <v>117</v>
      </c>
      <c r="C64" s="3">
        <v>3.6555777128040901</v>
      </c>
    </row>
    <row r="65" spans="1:3">
      <c r="A65" s="2" t="s">
        <v>119</v>
      </c>
      <c r="C65" s="3">
        <v>8.9879072789326599</v>
      </c>
    </row>
    <row r="66" spans="1:3">
      <c r="A66" s="2" t="s">
        <v>121</v>
      </c>
      <c r="C66" s="3">
        <v>15.296591408228201</v>
      </c>
    </row>
    <row r="67" spans="1:3">
      <c r="A67" s="2" t="s">
        <v>123</v>
      </c>
      <c r="C67" s="3">
        <v>4.3963065444662499</v>
      </c>
    </row>
    <row r="68" spans="1:3">
      <c r="A68" s="2" t="s">
        <v>125</v>
      </c>
      <c r="C68" s="3">
        <v>9.4126420689496797</v>
      </c>
    </row>
    <row r="69" spans="1:3">
      <c r="A69" s="2" t="s">
        <v>127</v>
      </c>
      <c r="C69" s="3">
        <v>3.4485644026489899</v>
      </c>
    </row>
    <row r="70" spans="1:3">
      <c r="A70" s="2" t="s">
        <v>129</v>
      </c>
      <c r="C70" s="3">
        <v>13.002874069951</v>
      </c>
    </row>
    <row r="71" spans="1:3">
      <c r="A71" s="2" t="s">
        <v>131</v>
      </c>
      <c r="C71" s="3">
        <v>6.7496866354115097</v>
      </c>
    </row>
    <row r="72" spans="1:3">
      <c r="A72" s="2" t="s">
        <v>133</v>
      </c>
      <c r="C72" s="3">
        <v>3.4085063607103101</v>
      </c>
    </row>
    <row r="73" spans="1:3">
      <c r="A73" s="2" t="s">
        <v>135</v>
      </c>
      <c r="C73" s="3">
        <v>3.7365748368988498</v>
      </c>
    </row>
    <row r="74" spans="1:3">
      <c r="A74" s="2" t="s">
        <v>137</v>
      </c>
      <c r="C74" s="3">
        <v>4.3022091963717699</v>
      </c>
    </row>
    <row r="75" spans="1:3">
      <c r="A75" s="2" t="s">
        <v>139</v>
      </c>
      <c r="C75" s="3">
        <v>14.8819925153678</v>
      </c>
    </row>
    <row r="76" spans="1:3">
      <c r="A76" s="2" t="s">
        <v>141</v>
      </c>
      <c r="C76" s="3">
        <v>9.9413527899687804</v>
      </c>
    </row>
    <row r="77" spans="1:3">
      <c r="A77" s="2" t="s">
        <v>143</v>
      </c>
      <c r="C77" s="3">
        <v>1.8073684845219899</v>
      </c>
    </row>
    <row r="78" spans="1:3">
      <c r="A78" s="2" t="s">
        <v>145</v>
      </c>
      <c r="C78" s="3">
        <v>2.15929962010759</v>
      </c>
    </row>
    <row r="79" spans="1:3">
      <c r="A79" s="2" t="s">
        <v>147</v>
      </c>
      <c r="C79" s="3">
        <v>4.2222549565615397</v>
      </c>
    </row>
    <row r="80" spans="1:3">
      <c r="A80" s="2" t="s">
        <v>149</v>
      </c>
      <c r="C80" s="3">
        <v>12.5463013791738</v>
      </c>
    </row>
    <row r="81" spans="1:3">
      <c r="A81" s="2" t="s">
        <v>151</v>
      </c>
      <c r="C81" s="3">
        <v>4.1499467444540601</v>
      </c>
    </row>
    <row r="82" spans="1:3">
      <c r="A82" s="2" t="s">
        <v>153</v>
      </c>
      <c r="C82" s="3">
        <v>5.3011379094393902</v>
      </c>
    </row>
    <row r="83" spans="1:3">
      <c r="A83" s="2" t="s">
        <v>155</v>
      </c>
      <c r="C83" s="3">
        <v>1.44538589190468</v>
      </c>
    </row>
    <row r="84" spans="1:3">
      <c r="A84" s="2" t="s">
        <v>157</v>
      </c>
      <c r="C84" s="3">
        <v>14.2391849204281</v>
      </c>
    </row>
    <row r="85" spans="1:3">
      <c r="A85" s="2" t="s">
        <v>79</v>
      </c>
      <c r="C85" s="3">
        <v>10.076037495631599</v>
      </c>
    </row>
    <row r="86" spans="1:3">
      <c r="A86" s="2" t="s">
        <v>81</v>
      </c>
      <c r="C86" s="3">
        <v>11.5243547459125</v>
      </c>
    </row>
    <row r="87" spans="1:3">
      <c r="A87" s="2" t="s">
        <v>83</v>
      </c>
      <c r="C87" s="3">
        <v>12.7427638168396</v>
      </c>
    </row>
    <row r="88" spans="1:3">
      <c r="A88" s="2" t="s">
        <v>85</v>
      </c>
      <c r="C88" s="3">
        <v>2.5695316183939099</v>
      </c>
    </row>
    <row r="89" spans="1:3">
      <c r="A89" s="2" t="s">
        <v>87</v>
      </c>
      <c r="C89" s="3">
        <v>8.8100856299818897</v>
      </c>
    </row>
    <row r="90" spans="1:3">
      <c r="A90" s="2" t="s">
        <v>89</v>
      </c>
      <c r="C90" s="3">
        <v>4.8489371895097904</v>
      </c>
    </row>
    <row r="91" spans="1:3">
      <c r="A91" s="2" t="s">
        <v>91</v>
      </c>
      <c r="C91" s="3">
        <v>11.0354399870566</v>
      </c>
    </row>
    <row r="92" spans="1:3">
      <c r="A92" s="2" t="s">
        <v>93</v>
      </c>
      <c r="C92" s="3">
        <v>14.7126983091021</v>
      </c>
    </row>
    <row r="93" spans="1:3">
      <c r="A93" s="2" t="s">
        <v>95</v>
      </c>
      <c r="C93" s="3">
        <v>8.5826991922022202</v>
      </c>
    </row>
    <row r="94" spans="1:3">
      <c r="A94" s="2" t="s">
        <v>97</v>
      </c>
      <c r="C94" s="3">
        <v>8.2151175594962709</v>
      </c>
    </row>
    <row r="95" spans="1:3">
      <c r="A95" s="2" t="s">
        <v>99</v>
      </c>
      <c r="C95" s="3">
        <v>9.1558200183124896</v>
      </c>
    </row>
    <row r="96" spans="1:3">
      <c r="A96" s="2" t="s">
        <v>101</v>
      </c>
      <c r="C96" s="3">
        <v>11.9160493613072</v>
      </c>
    </row>
    <row r="97" spans="1:3">
      <c r="A97" s="2" t="s">
        <v>103</v>
      </c>
      <c r="C97" s="3">
        <v>9.6802133196781099</v>
      </c>
    </row>
    <row r="98" spans="1:3">
      <c r="A98" s="2" t="s">
        <v>105</v>
      </c>
      <c r="C98" s="3">
        <v>3.7730148645694701</v>
      </c>
    </row>
    <row r="99" spans="1:3">
      <c r="A99" s="2" t="s">
        <v>107</v>
      </c>
      <c r="C99" s="3">
        <v>5.2665624185773598</v>
      </c>
    </row>
    <row r="100" spans="1:3">
      <c r="A100" s="2" t="s">
        <v>109</v>
      </c>
      <c r="C100" s="3">
        <v>12.065851022413</v>
      </c>
    </row>
    <row r="101" spans="1:3">
      <c r="A101" s="2" t="s">
        <v>111</v>
      </c>
      <c r="C101" s="3">
        <v>10.817367767814201</v>
      </c>
    </row>
    <row r="102" spans="1:3">
      <c r="A102" s="2" t="s">
        <v>113</v>
      </c>
      <c r="C102" s="3">
        <v>4.4329619864297696</v>
      </c>
    </row>
    <row r="103" spans="1:3">
      <c r="A103" s="2" t="s">
        <v>115</v>
      </c>
      <c r="C103" s="3">
        <v>13.418098275992</v>
      </c>
    </row>
    <row r="104" spans="1:3">
      <c r="A104" s="2" t="s">
        <v>117</v>
      </c>
      <c r="C104" s="3">
        <v>3.5220955356319998</v>
      </c>
    </row>
    <row r="105" spans="1:3">
      <c r="A105" s="2" t="s">
        <v>119</v>
      </c>
      <c r="C105" s="3">
        <v>5.6133693752864504</v>
      </c>
    </row>
    <row r="106" spans="1:3">
      <c r="A106" s="2" t="s">
        <v>121</v>
      </c>
      <c r="C106" s="3">
        <v>15.554604502213801</v>
      </c>
    </row>
    <row r="107" spans="1:3">
      <c r="A107" s="2" t="s">
        <v>123</v>
      </c>
      <c r="C107" s="3">
        <v>4.4795058159612804</v>
      </c>
    </row>
    <row r="108" spans="1:3">
      <c r="A108" s="2" t="s">
        <v>125</v>
      </c>
      <c r="C108" s="3">
        <v>9.9039850007350303</v>
      </c>
    </row>
    <row r="109" spans="1:3">
      <c r="A109" s="2" t="s">
        <v>127</v>
      </c>
      <c r="C109" s="3">
        <v>3.6167091286764199</v>
      </c>
    </row>
    <row r="110" spans="1:3">
      <c r="A110" s="2" t="s">
        <v>129</v>
      </c>
      <c r="C110" s="3">
        <v>13.409405579208499</v>
      </c>
    </row>
    <row r="111" spans="1:3">
      <c r="A111" s="2" t="s">
        <v>131</v>
      </c>
      <c r="C111" s="3">
        <v>7.0195220831394298</v>
      </c>
    </row>
    <row r="112" spans="1:3">
      <c r="A112" s="2" t="s">
        <v>133</v>
      </c>
      <c r="C112" s="3">
        <v>3.26634875144982</v>
      </c>
    </row>
    <row r="113" spans="1:3">
      <c r="A113" s="2" t="s">
        <v>135</v>
      </c>
      <c r="C113" s="3">
        <v>2.4628861411106602</v>
      </c>
    </row>
    <row r="114" spans="1:3">
      <c r="A114" s="2" t="s">
        <v>137</v>
      </c>
      <c r="C114" s="3">
        <v>3.2269599262220101</v>
      </c>
    </row>
    <row r="115" spans="1:3">
      <c r="A115" s="2" t="s">
        <v>139</v>
      </c>
      <c r="C115" s="3">
        <v>14.638842340927599</v>
      </c>
    </row>
    <row r="116" spans="1:3">
      <c r="A116" s="2" t="s">
        <v>141</v>
      </c>
      <c r="C116" s="3">
        <v>8.40207974782661</v>
      </c>
    </row>
    <row r="117" spans="1:3">
      <c r="A117" s="2" t="s">
        <v>143</v>
      </c>
      <c r="C117" s="3">
        <v>3.0901600529637401</v>
      </c>
    </row>
    <row r="118" spans="1:3">
      <c r="A118" s="2" t="s">
        <v>145</v>
      </c>
      <c r="C118" s="3">
        <v>2.4617870714277101</v>
      </c>
    </row>
    <row r="119" spans="1:3">
      <c r="A119" s="2" t="s">
        <v>147</v>
      </c>
      <c r="C119" s="3">
        <v>3.2326181948873902</v>
      </c>
    </row>
    <row r="120" spans="1:3">
      <c r="A120" s="2" t="s">
        <v>149</v>
      </c>
      <c r="C120" s="3">
        <v>12.029368945440201</v>
      </c>
    </row>
    <row r="121" spans="1:3">
      <c r="A121" s="2" t="s">
        <v>151</v>
      </c>
      <c r="C121" s="3">
        <v>4.39864933623649</v>
      </c>
    </row>
    <row r="122" spans="1:3">
      <c r="A122" s="2" t="s">
        <v>153</v>
      </c>
      <c r="C122" s="3">
        <v>5.4366956412387104</v>
      </c>
    </row>
    <row r="123" spans="1:3">
      <c r="A123" s="2" t="s">
        <v>155</v>
      </c>
      <c r="C123" s="3">
        <v>1.57724726055036</v>
      </c>
    </row>
    <row r="124" spans="1:3">
      <c r="A124" s="2" t="s">
        <v>157</v>
      </c>
      <c r="C124" s="3">
        <v>14.426915412444099</v>
      </c>
    </row>
    <row r="125" spans="1:3">
      <c r="A125" s="2" t="s">
        <v>79</v>
      </c>
      <c r="C125" s="3">
        <v>9.8413660478317109</v>
      </c>
    </row>
    <row r="126" spans="1:3">
      <c r="A126" s="2" t="s">
        <v>81</v>
      </c>
      <c r="C126" s="3">
        <v>11.410597870598</v>
      </c>
    </row>
    <row r="127" spans="1:3">
      <c r="A127" s="2" t="s">
        <v>83</v>
      </c>
      <c r="C127" s="3">
        <v>12.9443453622078</v>
      </c>
    </row>
    <row r="128" spans="1:3">
      <c r="A128" s="2" t="s">
        <v>85</v>
      </c>
      <c r="C128" s="3">
        <v>2.8976790773319898</v>
      </c>
    </row>
    <row r="129" spans="1:3">
      <c r="A129" s="2" t="s">
        <v>87</v>
      </c>
      <c r="C129" s="3">
        <v>8.7845945365350495</v>
      </c>
    </row>
    <row r="130" spans="1:3">
      <c r="A130" s="2" t="s">
        <v>89</v>
      </c>
      <c r="C130" s="3">
        <v>4.7319035507177398</v>
      </c>
    </row>
    <row r="131" spans="1:3">
      <c r="A131" s="2" t="s">
        <v>91</v>
      </c>
      <c r="C131" s="3">
        <v>10.703163241553201</v>
      </c>
    </row>
    <row r="132" spans="1:3">
      <c r="A132" s="2" t="s">
        <v>93</v>
      </c>
      <c r="C132" s="3">
        <v>13.3898642799552</v>
      </c>
    </row>
    <row r="133" spans="1:3">
      <c r="A133" s="2" t="s">
        <v>95</v>
      </c>
      <c r="C133" s="3">
        <v>8.23142331337014</v>
      </c>
    </row>
    <row r="134" spans="1:3">
      <c r="A134" s="2" t="s">
        <v>97</v>
      </c>
      <c r="C134" s="3">
        <v>8.9613861398757795</v>
      </c>
    </row>
    <row r="135" spans="1:3">
      <c r="A135" s="2" t="s">
        <v>99</v>
      </c>
      <c r="C135" s="3">
        <v>8.8327107971230596</v>
      </c>
    </row>
    <row r="136" spans="1:3">
      <c r="A136" s="2" t="s">
        <v>101</v>
      </c>
      <c r="C136" s="3">
        <v>11.615456866862001</v>
      </c>
    </row>
    <row r="137" spans="1:3">
      <c r="A137" s="2" t="s">
        <v>103</v>
      </c>
      <c r="C137" s="3">
        <v>9.0674185673003507</v>
      </c>
    </row>
    <row r="138" spans="1:3">
      <c r="A138" s="2" t="s">
        <v>105</v>
      </c>
      <c r="C138" s="3">
        <v>3.5004122331444001</v>
      </c>
    </row>
    <row r="139" spans="1:3">
      <c r="A139" s="2" t="s">
        <v>107</v>
      </c>
      <c r="C139" s="3">
        <v>5.0346894939977398</v>
      </c>
    </row>
    <row r="140" spans="1:3">
      <c r="A140" s="2" t="s">
        <v>109</v>
      </c>
      <c r="C140" s="3">
        <v>11.752444730708699</v>
      </c>
    </row>
    <row r="141" spans="1:3">
      <c r="A141" s="2" t="s">
        <v>111</v>
      </c>
      <c r="C141" s="3">
        <v>10.832039490388199</v>
      </c>
    </row>
    <row r="142" spans="1:3">
      <c r="A142" s="2" t="s">
        <v>113</v>
      </c>
      <c r="C142" s="3">
        <v>4.6473411739588597</v>
      </c>
    </row>
    <row r="143" spans="1:3">
      <c r="A143" s="2" t="s">
        <v>115</v>
      </c>
      <c r="C143" s="3">
        <v>11.285997131846999</v>
      </c>
    </row>
    <row r="144" spans="1:3">
      <c r="A144" s="2" t="s">
        <v>117</v>
      </c>
      <c r="C144" s="3">
        <v>3.7567410409387301</v>
      </c>
    </row>
    <row r="145" spans="1:3">
      <c r="A145" s="2" t="s">
        <v>119</v>
      </c>
      <c r="C145" s="3">
        <v>5.3783449504531999</v>
      </c>
    </row>
    <row r="146" spans="1:3">
      <c r="A146" s="2" t="s">
        <v>121</v>
      </c>
      <c r="C146" s="3">
        <v>15.2241825412596</v>
      </c>
    </row>
    <row r="147" spans="1:3">
      <c r="A147" s="2" t="s">
        <v>123</v>
      </c>
      <c r="C147" s="3">
        <v>4.5942047523502501</v>
      </c>
    </row>
    <row r="148" spans="1:3">
      <c r="A148" s="2" t="s">
        <v>125</v>
      </c>
      <c r="C148" s="3">
        <v>9.3583644865660407</v>
      </c>
    </row>
    <row r="149" spans="1:3">
      <c r="A149" s="2" t="s">
        <v>127</v>
      </c>
      <c r="C149" s="3">
        <v>4.4891350954425704</v>
      </c>
    </row>
    <row r="150" spans="1:3">
      <c r="A150" s="2" t="s">
        <v>129</v>
      </c>
      <c r="C150" s="3">
        <v>12.994475237459101</v>
      </c>
    </row>
    <row r="151" spans="1:3">
      <c r="A151" s="2" t="s">
        <v>131</v>
      </c>
      <c r="C151" s="3">
        <v>6.6382790724398202</v>
      </c>
    </row>
    <row r="152" spans="1:3">
      <c r="A152" s="2" t="s">
        <v>133</v>
      </c>
      <c r="C152" s="3">
        <v>3.7386873947266199</v>
      </c>
    </row>
    <row r="153" spans="1:3">
      <c r="A153" s="2" t="s">
        <v>135</v>
      </c>
      <c r="C153" s="3">
        <v>2.6762823944698599</v>
      </c>
    </row>
    <row r="154" spans="1:3">
      <c r="A154" s="2" t="s">
        <v>137</v>
      </c>
      <c r="C154" s="3">
        <v>4.6198176142993397</v>
      </c>
    </row>
    <row r="155" spans="1:3">
      <c r="A155" s="2" t="s">
        <v>139</v>
      </c>
      <c r="C155" s="3">
        <v>14.332652862142901</v>
      </c>
    </row>
    <row r="156" spans="1:3">
      <c r="A156" s="2" t="s">
        <v>141</v>
      </c>
      <c r="C156" s="3">
        <v>12.097074277543101</v>
      </c>
    </row>
    <row r="157" spans="1:3">
      <c r="A157" s="2" t="s">
        <v>143</v>
      </c>
      <c r="C157" s="3">
        <v>2.1736920230074399</v>
      </c>
    </row>
    <row r="158" spans="1:3">
      <c r="A158" s="2" t="s">
        <v>145</v>
      </c>
      <c r="C158" s="3">
        <v>3.6561216587334902</v>
      </c>
    </row>
    <row r="159" spans="1:3">
      <c r="A159" s="2" t="s">
        <v>147</v>
      </c>
      <c r="C159" s="3">
        <v>4.7686618899399003</v>
      </c>
    </row>
    <row r="160" spans="1:3">
      <c r="A160" s="2" t="s">
        <v>149</v>
      </c>
      <c r="C160" s="3">
        <v>12.0262321925946</v>
      </c>
    </row>
    <row r="161" spans="1:3">
      <c r="A161" s="2" t="s">
        <v>151</v>
      </c>
      <c r="C161" s="3">
        <v>4.00709381053138</v>
      </c>
    </row>
    <row r="162" spans="1:3">
      <c r="A162" s="2" t="s">
        <v>153</v>
      </c>
      <c r="C162" s="3">
        <v>5.8417827984052</v>
      </c>
    </row>
    <row r="163" spans="1:3">
      <c r="A163" s="2" t="s">
        <v>155</v>
      </c>
      <c r="C163" s="3">
        <v>1.50630493199829</v>
      </c>
    </row>
    <row r="164" spans="1:3">
      <c r="A164" s="2" t="s">
        <v>157</v>
      </c>
      <c r="C164" s="3">
        <v>14.3390735336283</v>
      </c>
    </row>
    <row r="165" spans="1:3">
      <c r="A165" s="2" t="s">
        <v>79</v>
      </c>
      <c r="C165" s="3">
        <v>9.7710886158490595</v>
      </c>
    </row>
    <row r="166" spans="1:3">
      <c r="A166" s="2" t="s">
        <v>81</v>
      </c>
      <c r="C166" s="3">
        <v>10.678040324504201</v>
      </c>
    </row>
    <row r="167" spans="1:3">
      <c r="A167" s="2" t="s">
        <v>83</v>
      </c>
      <c r="C167" s="3">
        <v>12.260028242454201</v>
      </c>
    </row>
    <row r="168" spans="1:3">
      <c r="A168" s="2" t="s">
        <v>85</v>
      </c>
      <c r="C168" s="3">
        <v>2.7370616534445502</v>
      </c>
    </row>
    <row r="169" spans="1:3">
      <c r="A169" s="2" t="s">
        <v>87</v>
      </c>
      <c r="C169" s="3">
        <v>9.8108904773563204</v>
      </c>
    </row>
    <row r="170" spans="1:3">
      <c r="A170" s="2" t="s">
        <v>89</v>
      </c>
      <c r="C170" s="3">
        <v>4.8849297248332597</v>
      </c>
    </row>
    <row r="171" spans="1:3">
      <c r="A171" s="2" t="s">
        <v>91</v>
      </c>
      <c r="C171" s="3">
        <v>10.5186903911915</v>
      </c>
    </row>
    <row r="172" spans="1:3">
      <c r="A172" s="2" t="s">
        <v>93</v>
      </c>
      <c r="C172" s="3">
        <v>13.4425179790982</v>
      </c>
    </row>
    <row r="173" spans="1:3">
      <c r="A173" s="2" t="s">
        <v>95</v>
      </c>
      <c r="C173" s="3">
        <v>9.39712834025201</v>
      </c>
    </row>
    <row r="174" spans="1:3">
      <c r="A174" s="2" t="s">
        <v>97</v>
      </c>
      <c r="C174" s="3">
        <v>8.8584590101415994</v>
      </c>
    </row>
    <row r="175" spans="1:3">
      <c r="A175" s="2" t="s">
        <v>99</v>
      </c>
      <c r="C175" s="3">
        <v>9.0074904276417893</v>
      </c>
    </row>
    <row r="176" spans="1:3">
      <c r="A176" s="2" t="s">
        <v>101</v>
      </c>
      <c r="C176" s="3">
        <v>11.791883595215401</v>
      </c>
    </row>
    <row r="177" spans="1:3">
      <c r="A177" s="2" t="s">
        <v>103</v>
      </c>
      <c r="C177" s="3">
        <v>8.7836089768148593</v>
      </c>
    </row>
    <row r="178" spans="1:3">
      <c r="A178" s="2" t="s">
        <v>105</v>
      </c>
      <c r="C178" s="3">
        <v>4.2866473656392596</v>
      </c>
    </row>
    <row r="179" spans="1:3">
      <c r="A179" s="2" t="s">
        <v>107</v>
      </c>
      <c r="C179" s="3">
        <v>5.4378092070353299</v>
      </c>
    </row>
    <row r="180" spans="1:3">
      <c r="A180" s="2" t="s">
        <v>109</v>
      </c>
      <c r="C180" s="3">
        <v>11.4973788423003</v>
      </c>
    </row>
    <row r="181" spans="1:3">
      <c r="A181" s="2" t="s">
        <v>111</v>
      </c>
      <c r="C181" s="3">
        <v>10.7812134827801</v>
      </c>
    </row>
    <row r="182" spans="1:3">
      <c r="A182" s="2" t="s">
        <v>113</v>
      </c>
      <c r="C182" s="3">
        <v>4.8246328862767802</v>
      </c>
    </row>
    <row r="183" spans="1:3">
      <c r="A183" s="2" t="s">
        <v>115</v>
      </c>
      <c r="C183" s="3">
        <v>11.1199028695543</v>
      </c>
    </row>
    <row r="184" spans="1:3">
      <c r="A184" s="2" t="s">
        <v>117</v>
      </c>
      <c r="C184" s="3">
        <v>4.2430164731810498</v>
      </c>
    </row>
    <row r="185" spans="1:3">
      <c r="A185" s="2" t="s">
        <v>119</v>
      </c>
      <c r="C185" s="3">
        <v>6.5030261069262298</v>
      </c>
    </row>
    <row r="186" spans="1:3">
      <c r="A186" s="2" t="s">
        <v>121</v>
      </c>
      <c r="C186" s="3">
        <v>15.077170410042701</v>
      </c>
    </row>
    <row r="187" spans="1:3">
      <c r="A187" s="2" t="s">
        <v>123</v>
      </c>
      <c r="C187" s="3">
        <v>4.9163504813449999</v>
      </c>
    </row>
    <row r="188" spans="1:3">
      <c r="A188" s="2" t="s">
        <v>125</v>
      </c>
      <c r="C188" s="3">
        <v>9.1407781233627201</v>
      </c>
    </row>
    <row r="189" spans="1:3">
      <c r="A189" s="2" t="s">
        <v>127</v>
      </c>
      <c r="C189" s="3">
        <v>4.7691313641897404</v>
      </c>
    </row>
    <row r="190" spans="1:3">
      <c r="A190" s="2" t="s">
        <v>129</v>
      </c>
      <c r="C190" s="3">
        <v>12.857955795564401</v>
      </c>
    </row>
    <row r="191" spans="1:3">
      <c r="A191" s="2" t="s">
        <v>131</v>
      </c>
      <c r="C191" s="3">
        <v>7.7649814735065199</v>
      </c>
    </row>
    <row r="192" spans="1:3">
      <c r="A192" s="2" t="s">
        <v>133</v>
      </c>
      <c r="C192" s="3">
        <v>3.7150832426259401</v>
      </c>
    </row>
    <row r="193" spans="1:3">
      <c r="A193" s="2" t="s">
        <v>135</v>
      </c>
      <c r="C193" s="3">
        <v>5.8235095831110701</v>
      </c>
    </row>
    <row r="194" spans="1:3">
      <c r="A194" s="2" t="s">
        <v>137</v>
      </c>
      <c r="C194" s="3">
        <v>4.4038385033323504</v>
      </c>
    </row>
    <row r="195" spans="1:3">
      <c r="A195" s="2" t="s">
        <v>139</v>
      </c>
      <c r="C195" s="3">
        <v>14.436518705655599</v>
      </c>
    </row>
    <row r="196" spans="1:3">
      <c r="A196" s="2" t="s">
        <v>141</v>
      </c>
      <c r="C196" s="3">
        <v>9.6644338460487091</v>
      </c>
    </row>
    <row r="197" spans="1:3">
      <c r="A197" s="2" t="s">
        <v>143</v>
      </c>
      <c r="C197" s="3">
        <v>1.5449524483050601</v>
      </c>
    </row>
    <row r="198" spans="1:3">
      <c r="A198" s="2" t="s">
        <v>145</v>
      </c>
      <c r="C198" s="3">
        <v>5.7765510517092302</v>
      </c>
    </row>
    <row r="199" spans="1:3">
      <c r="A199" s="2" t="s">
        <v>147</v>
      </c>
      <c r="C199" s="3">
        <v>3.9582102715069101</v>
      </c>
    </row>
    <row r="200" spans="1:3">
      <c r="A200" s="2" t="s">
        <v>149</v>
      </c>
      <c r="C200" s="3">
        <v>11.915279074413901</v>
      </c>
    </row>
    <row r="201" spans="1:3">
      <c r="A201" s="2" t="s">
        <v>151</v>
      </c>
      <c r="C201" s="3">
        <v>4.5738134824581502</v>
      </c>
    </row>
    <row r="202" spans="1:3">
      <c r="A202" s="2" t="s">
        <v>153</v>
      </c>
      <c r="C202" s="3">
        <v>6.1524674095204004</v>
      </c>
    </row>
    <row r="203" spans="1:3">
      <c r="A203" s="2" t="s">
        <v>155</v>
      </c>
      <c r="C203" s="3">
        <v>1.6693019671109599</v>
      </c>
    </row>
    <row r="204" spans="1:3">
      <c r="A204" s="2" t="s">
        <v>157</v>
      </c>
      <c r="C204" s="3">
        <v>13.835591219720101</v>
      </c>
    </row>
    <row r="205" spans="1:3">
      <c r="A205" s="2" t="s">
        <v>79</v>
      </c>
      <c r="C205" s="3">
        <v>9.8264444866326297</v>
      </c>
    </row>
    <row r="206" spans="1:3">
      <c r="A206" s="2" t="s">
        <v>81</v>
      </c>
      <c r="C206" s="3">
        <v>10.7695328126955</v>
      </c>
    </row>
    <row r="207" spans="1:3">
      <c r="A207" s="2" t="s">
        <v>83</v>
      </c>
      <c r="C207" s="3">
        <v>12.246444121974699</v>
      </c>
    </row>
    <row r="208" spans="1:3">
      <c r="A208" s="2" t="s">
        <v>85</v>
      </c>
      <c r="C208" s="3">
        <v>2.5829108596631198</v>
      </c>
    </row>
    <row r="209" spans="1:3">
      <c r="A209" s="2" t="s">
        <v>87</v>
      </c>
      <c r="C209" s="3">
        <v>8.1189342555390205</v>
      </c>
    </row>
    <row r="210" spans="1:3">
      <c r="A210" s="2" t="s">
        <v>89</v>
      </c>
      <c r="C210" s="3">
        <v>5.0031988349402701</v>
      </c>
    </row>
    <row r="211" spans="1:3">
      <c r="A211" s="2" t="s">
        <v>91</v>
      </c>
      <c r="C211" s="3">
        <v>10.6623000431546</v>
      </c>
    </row>
    <row r="212" spans="1:3">
      <c r="A212" s="2" t="s">
        <v>93</v>
      </c>
      <c r="C212" s="3">
        <v>13.818931763279499</v>
      </c>
    </row>
    <row r="213" spans="1:3">
      <c r="A213" s="2" t="s">
        <v>95</v>
      </c>
      <c r="C213" s="3">
        <v>8.5756785999700806</v>
      </c>
    </row>
    <row r="214" spans="1:3">
      <c r="A214" s="2" t="s">
        <v>97</v>
      </c>
      <c r="C214" s="3">
        <v>8.7810480876071004</v>
      </c>
    </row>
    <row r="215" spans="1:3">
      <c r="A215" s="2" t="s">
        <v>99</v>
      </c>
      <c r="C215" s="3">
        <v>9.1976532776976594</v>
      </c>
    </row>
    <row r="216" spans="1:3">
      <c r="A216" s="2" t="s">
        <v>101</v>
      </c>
      <c r="C216" s="3">
        <v>12.605948901058699</v>
      </c>
    </row>
    <row r="217" spans="1:3">
      <c r="A217" s="2" t="s">
        <v>103</v>
      </c>
      <c r="C217" s="3">
        <v>8.7754764727429198</v>
      </c>
    </row>
    <row r="218" spans="1:3">
      <c r="A218" s="2" t="s">
        <v>105</v>
      </c>
      <c r="C218" s="3">
        <v>4.65105174092922</v>
      </c>
    </row>
    <row r="219" spans="1:3">
      <c r="A219" s="2" t="s">
        <v>107</v>
      </c>
      <c r="C219" s="3">
        <v>6.4515856616366802</v>
      </c>
    </row>
    <row r="220" spans="1:3">
      <c r="A220" s="2" t="s">
        <v>109</v>
      </c>
      <c r="C220" s="3">
        <v>11.773621546322</v>
      </c>
    </row>
    <row r="221" spans="1:3">
      <c r="A221" s="2" t="s">
        <v>111</v>
      </c>
      <c r="C221" s="3">
        <v>10.9400550305342</v>
      </c>
    </row>
    <row r="222" spans="1:3">
      <c r="A222" s="2" t="s">
        <v>113</v>
      </c>
      <c r="C222" s="3">
        <v>5.4335074648050297</v>
      </c>
    </row>
    <row r="223" spans="1:3">
      <c r="A223" s="2" t="s">
        <v>115</v>
      </c>
      <c r="C223" s="3">
        <v>14.224624018760901</v>
      </c>
    </row>
    <row r="224" spans="1:3">
      <c r="A224" s="2" t="s">
        <v>117</v>
      </c>
      <c r="C224" s="3">
        <v>3.3005622683402298</v>
      </c>
    </row>
    <row r="225" spans="1:3">
      <c r="A225" s="2" t="s">
        <v>119</v>
      </c>
      <c r="C225" s="3">
        <v>5.2897388215730201</v>
      </c>
    </row>
    <row r="226" spans="1:3">
      <c r="A226" s="2" t="s">
        <v>121</v>
      </c>
      <c r="C226" s="3">
        <v>15.110297869469999</v>
      </c>
    </row>
    <row r="227" spans="1:3">
      <c r="A227" s="2" t="s">
        <v>123</v>
      </c>
      <c r="C227" s="3">
        <v>4.7682240491494001</v>
      </c>
    </row>
    <row r="228" spans="1:3">
      <c r="A228" s="2" t="s">
        <v>125</v>
      </c>
      <c r="C228" s="3">
        <v>9.2146785942205298</v>
      </c>
    </row>
    <row r="229" spans="1:3">
      <c r="A229" s="2" t="s">
        <v>127</v>
      </c>
      <c r="C229" s="3">
        <v>5.47939662851996</v>
      </c>
    </row>
    <row r="230" spans="1:3">
      <c r="A230" s="2" t="s">
        <v>129</v>
      </c>
      <c r="C230" s="3">
        <v>12.7991125266445</v>
      </c>
    </row>
    <row r="231" spans="1:3">
      <c r="A231" s="2" t="s">
        <v>131</v>
      </c>
      <c r="C231" s="3">
        <v>7.70299635009866</v>
      </c>
    </row>
    <row r="232" spans="1:3">
      <c r="A232" s="2" t="s">
        <v>133</v>
      </c>
      <c r="C232" s="3">
        <v>4.0629032257188404</v>
      </c>
    </row>
    <row r="233" spans="1:3">
      <c r="A233" s="2" t="s">
        <v>135</v>
      </c>
      <c r="C233" s="3">
        <v>5.1202368329714396</v>
      </c>
    </row>
    <row r="234" spans="1:3">
      <c r="A234" s="2" t="s">
        <v>137</v>
      </c>
      <c r="C234" s="3">
        <v>3.6332607127889398</v>
      </c>
    </row>
    <row r="235" spans="1:3">
      <c r="A235" s="2" t="s">
        <v>139</v>
      </c>
      <c r="C235" s="3">
        <v>14.476579873656</v>
      </c>
    </row>
    <row r="236" spans="1:3">
      <c r="A236" s="2" t="s">
        <v>141</v>
      </c>
      <c r="C236" s="3">
        <v>8.1138502614405095</v>
      </c>
    </row>
    <row r="237" spans="1:3">
      <c r="A237" s="2" t="s">
        <v>143</v>
      </c>
      <c r="C237" s="3">
        <v>2.9037436520460602</v>
      </c>
    </row>
    <row r="238" spans="1:3">
      <c r="A238" s="2" t="s">
        <v>145</v>
      </c>
      <c r="C238" s="3">
        <v>3.50781178069865</v>
      </c>
    </row>
    <row r="239" spans="1:3">
      <c r="A239" s="2" t="s">
        <v>147</v>
      </c>
      <c r="C239" s="3">
        <v>3.8895894889059699</v>
      </c>
    </row>
    <row r="240" spans="1:3">
      <c r="A240" s="2" t="s">
        <v>149</v>
      </c>
      <c r="C240" s="3">
        <v>11.8033049501677</v>
      </c>
    </row>
    <row r="241" spans="1:3">
      <c r="A241" s="2" t="s">
        <v>151</v>
      </c>
      <c r="C241" s="3">
        <v>4.5928468459474203</v>
      </c>
    </row>
    <row r="242" spans="1:3">
      <c r="A242" s="2" t="s">
        <v>153</v>
      </c>
      <c r="C242" s="3">
        <v>6.3571454677523</v>
      </c>
    </row>
    <row r="243" spans="1:3">
      <c r="A243" s="2" t="s">
        <v>155</v>
      </c>
      <c r="C243" s="3">
        <v>1.6189382346597501</v>
      </c>
    </row>
    <row r="244" spans="1:3">
      <c r="A244" s="2" t="s">
        <v>157</v>
      </c>
      <c r="C244" s="3">
        <v>13.935713590183999</v>
      </c>
    </row>
    <row r="245" spans="1:3">
      <c r="A245" s="2" t="s">
        <v>79</v>
      </c>
      <c r="C245" s="3">
        <v>9.7882162064668794</v>
      </c>
    </row>
    <row r="246" spans="1:3">
      <c r="A246" s="2" t="s">
        <v>81</v>
      </c>
      <c r="C246" s="3">
        <v>10.332368796833901</v>
      </c>
    </row>
    <row r="247" spans="1:3">
      <c r="A247" s="2" t="s">
        <v>83</v>
      </c>
      <c r="C247" s="3">
        <v>11.8792038630865</v>
      </c>
    </row>
    <row r="248" spans="1:3">
      <c r="A248" s="2" t="s">
        <v>85</v>
      </c>
      <c r="C248" s="3">
        <v>2.4357121749016399</v>
      </c>
    </row>
    <row r="249" spans="1:3">
      <c r="A249" s="2" t="s">
        <v>87</v>
      </c>
      <c r="C249" s="3">
        <v>10.283436001756099</v>
      </c>
    </row>
    <row r="250" spans="1:3">
      <c r="A250" s="2" t="s">
        <v>89</v>
      </c>
      <c r="C250" s="3">
        <v>5.1187938803796502</v>
      </c>
    </row>
    <row r="251" spans="1:3">
      <c r="A251" s="2" t="s">
        <v>91</v>
      </c>
      <c r="C251" s="3">
        <v>10.4394313758535</v>
      </c>
    </row>
    <row r="252" spans="1:3">
      <c r="A252" s="2" t="s">
        <v>93</v>
      </c>
      <c r="C252" s="3">
        <v>12.523186964927699</v>
      </c>
    </row>
    <row r="253" spans="1:3">
      <c r="A253" s="2" t="s">
        <v>95</v>
      </c>
      <c r="C253" s="3">
        <v>9.3952330554327208</v>
      </c>
    </row>
    <row r="254" spans="1:3">
      <c r="A254" s="2" t="s">
        <v>97</v>
      </c>
      <c r="C254" s="3">
        <v>9.0691457388189907</v>
      </c>
    </row>
    <row r="255" spans="1:3">
      <c r="A255" s="2" t="s">
        <v>99</v>
      </c>
      <c r="C255" s="3">
        <v>9.1076074518942107</v>
      </c>
    </row>
    <row r="256" spans="1:3">
      <c r="A256" s="2" t="s">
        <v>101</v>
      </c>
      <c r="C256" s="3">
        <v>12.0139276817815</v>
      </c>
    </row>
    <row r="257" spans="1:3">
      <c r="A257" s="2" t="s">
        <v>103</v>
      </c>
      <c r="C257" s="3">
        <v>8.9106836386236292</v>
      </c>
    </row>
    <row r="258" spans="1:3">
      <c r="A258" s="2" t="s">
        <v>105</v>
      </c>
      <c r="C258" s="3">
        <v>4.6557470391211799</v>
      </c>
    </row>
    <row r="259" spans="1:3">
      <c r="A259" s="2" t="s">
        <v>107</v>
      </c>
      <c r="C259" s="3">
        <v>6.0060862766031704</v>
      </c>
    </row>
    <row r="260" spans="1:3">
      <c r="A260" s="2" t="s">
        <v>109</v>
      </c>
      <c r="C260" s="3">
        <v>11.433902443714199</v>
      </c>
    </row>
    <row r="261" spans="1:3">
      <c r="A261" s="2" t="s">
        <v>111</v>
      </c>
      <c r="C261" s="3">
        <v>11.737125127584299</v>
      </c>
    </row>
    <row r="262" spans="1:3">
      <c r="A262" s="2" t="s">
        <v>113</v>
      </c>
      <c r="C262" s="3">
        <v>5.7760990598383701</v>
      </c>
    </row>
    <row r="263" spans="1:3">
      <c r="A263" s="2" t="s">
        <v>115</v>
      </c>
      <c r="C263" s="3">
        <v>13.053784559844001</v>
      </c>
    </row>
    <row r="264" spans="1:3">
      <c r="A264" s="2" t="s">
        <v>117</v>
      </c>
      <c r="C264" s="3">
        <v>4.5024049217761704</v>
      </c>
    </row>
    <row r="265" spans="1:3">
      <c r="A265" s="2" t="s">
        <v>119</v>
      </c>
      <c r="C265" s="3">
        <v>8.4489198319641403</v>
      </c>
    </row>
    <row r="266" spans="1:3">
      <c r="A266" s="2" t="s">
        <v>121</v>
      </c>
      <c r="C266" s="3">
        <v>14.370098777307099</v>
      </c>
    </row>
    <row r="267" spans="1:3">
      <c r="A267" s="2" t="s">
        <v>123</v>
      </c>
      <c r="C267" s="3">
        <v>5.3142406320621598</v>
      </c>
    </row>
    <row r="268" spans="1:3">
      <c r="A268" s="2" t="s">
        <v>125</v>
      </c>
      <c r="C268" s="3">
        <v>8.7813111456944792</v>
      </c>
    </row>
    <row r="269" spans="1:3">
      <c r="A269" s="2" t="s">
        <v>127</v>
      </c>
      <c r="C269" s="3">
        <v>6.1007535782015401</v>
      </c>
    </row>
    <row r="270" spans="1:3">
      <c r="A270" s="2" t="s">
        <v>129</v>
      </c>
      <c r="C270" s="3">
        <v>12.042603562103601</v>
      </c>
    </row>
    <row r="271" spans="1:3">
      <c r="A271" s="2" t="s">
        <v>131</v>
      </c>
      <c r="C271" s="3">
        <v>8.1323504359449998</v>
      </c>
    </row>
    <row r="272" spans="1:3">
      <c r="A272" s="2" t="s">
        <v>133</v>
      </c>
      <c r="C272" s="3">
        <v>4.2981892687455696</v>
      </c>
    </row>
    <row r="273" spans="1:3">
      <c r="A273" s="2" t="s">
        <v>135</v>
      </c>
      <c r="C273" s="3">
        <v>5.6038633308803103</v>
      </c>
    </row>
    <row r="274" spans="1:3">
      <c r="A274" s="2" t="s">
        <v>137</v>
      </c>
      <c r="C274" s="3">
        <v>4.02374133548697</v>
      </c>
    </row>
    <row r="275" spans="1:3">
      <c r="A275" s="2" t="s">
        <v>139</v>
      </c>
      <c r="C275" s="3">
        <v>13.657036584609299</v>
      </c>
    </row>
    <row r="276" spans="1:3">
      <c r="A276" s="2" t="s">
        <v>141</v>
      </c>
      <c r="C276" s="3">
        <v>10.963232747951</v>
      </c>
    </row>
    <row r="277" spans="1:3">
      <c r="A277" s="2" t="s">
        <v>143</v>
      </c>
      <c r="C277" s="3">
        <v>3.11386026225756</v>
      </c>
    </row>
    <row r="278" spans="1:3">
      <c r="A278" s="2" t="s">
        <v>145</v>
      </c>
      <c r="C278" s="3">
        <v>4.3252317049705198</v>
      </c>
    </row>
    <row r="279" spans="1:3">
      <c r="A279" s="2" t="s">
        <v>147</v>
      </c>
      <c r="C279" s="3">
        <v>4.7558037899616501</v>
      </c>
    </row>
    <row r="280" spans="1:3">
      <c r="A280" s="2" t="s">
        <v>149</v>
      </c>
      <c r="C280" s="3">
        <v>11.361356565525201</v>
      </c>
    </row>
    <row r="281" spans="1:3">
      <c r="A281" s="2" t="s">
        <v>151</v>
      </c>
      <c r="C281" s="3">
        <v>5.1041006801619604</v>
      </c>
    </row>
    <row r="282" spans="1:3">
      <c r="A282" s="2" t="s">
        <v>153</v>
      </c>
      <c r="C282" s="3">
        <v>7.2891328274842904</v>
      </c>
    </row>
    <row r="283" spans="1:3">
      <c r="A283" s="2" t="s">
        <v>155</v>
      </c>
      <c r="C283" s="3">
        <v>1.95174858077457</v>
      </c>
    </row>
    <row r="284" spans="1:3">
      <c r="A284" s="2" t="s">
        <v>157</v>
      </c>
      <c r="C284" s="3">
        <v>13.7692411522175</v>
      </c>
    </row>
    <row r="285" spans="1:3">
      <c r="A285" s="2" t="s">
        <v>79</v>
      </c>
      <c r="C285" s="3">
        <v>9.7818906358206092</v>
      </c>
    </row>
    <row r="286" spans="1:3">
      <c r="A286" s="2" t="s">
        <v>81</v>
      </c>
      <c r="C286" s="3">
        <v>10.495760607267099</v>
      </c>
    </row>
    <row r="287" spans="1:3">
      <c r="A287" s="2" t="s">
        <v>83</v>
      </c>
      <c r="C287" s="3">
        <v>11.691734825465399</v>
      </c>
    </row>
    <row r="288" spans="1:3">
      <c r="A288" s="2" t="s">
        <v>85</v>
      </c>
      <c r="C288" s="3">
        <v>3.38742234087026</v>
      </c>
    </row>
    <row r="289" spans="1:3">
      <c r="A289" s="2" t="s">
        <v>87</v>
      </c>
      <c r="C289" s="3">
        <v>11.4287703259336</v>
      </c>
    </row>
    <row r="290" spans="1:3">
      <c r="A290" s="2" t="s">
        <v>89</v>
      </c>
      <c r="C290" s="3">
        <v>5.5393156086788498</v>
      </c>
    </row>
    <row r="291" spans="1:3">
      <c r="A291" s="2" t="s">
        <v>91</v>
      </c>
      <c r="C291" s="3">
        <v>10.378226002081499</v>
      </c>
    </row>
    <row r="292" spans="1:3">
      <c r="A292" s="2" t="s">
        <v>93</v>
      </c>
      <c r="C292" s="3">
        <v>12.5928567318911</v>
      </c>
    </row>
    <row r="293" spans="1:3">
      <c r="A293" s="2" t="s">
        <v>95</v>
      </c>
      <c r="C293" s="3">
        <v>10.4672150165527</v>
      </c>
    </row>
    <row r="294" spans="1:3">
      <c r="A294" s="2" t="s">
        <v>97</v>
      </c>
      <c r="C294" s="3">
        <v>9.0977813386743804</v>
      </c>
    </row>
    <row r="295" spans="1:3">
      <c r="A295" s="2" t="s">
        <v>99</v>
      </c>
      <c r="C295" s="3">
        <v>8.9203329716423294</v>
      </c>
    </row>
    <row r="296" spans="1:3">
      <c r="A296" s="2" t="s">
        <v>101</v>
      </c>
      <c r="C296" s="3">
        <v>12.0301669929142</v>
      </c>
    </row>
    <row r="297" spans="1:3">
      <c r="A297" s="2" t="s">
        <v>103</v>
      </c>
      <c r="C297" s="3">
        <v>8.7673692954911306</v>
      </c>
    </row>
    <row r="298" spans="1:3">
      <c r="A298" s="2" t="s">
        <v>105</v>
      </c>
      <c r="C298" s="3">
        <v>4.8444228712025303</v>
      </c>
    </row>
    <row r="299" spans="1:3">
      <c r="A299" s="2" t="s">
        <v>107</v>
      </c>
      <c r="C299" s="3">
        <v>5.8506015982118296</v>
      </c>
    </row>
    <row r="300" spans="1:3">
      <c r="A300" s="2" t="s">
        <v>109</v>
      </c>
      <c r="C300" s="3">
        <v>11.340517566365101</v>
      </c>
    </row>
    <row r="301" spans="1:3">
      <c r="A301" s="2" t="s">
        <v>111</v>
      </c>
      <c r="C301" s="3">
        <v>11.7882392155477</v>
      </c>
    </row>
    <row r="302" spans="1:3">
      <c r="A302" s="2" t="s">
        <v>113</v>
      </c>
      <c r="C302" s="3">
        <v>6.63806453555339</v>
      </c>
    </row>
    <row r="303" spans="1:3">
      <c r="A303" s="2" t="s">
        <v>115</v>
      </c>
      <c r="C303" s="3">
        <v>11.1033867228675</v>
      </c>
    </row>
    <row r="304" spans="1:3">
      <c r="A304" s="2" t="s">
        <v>117</v>
      </c>
      <c r="C304" s="3">
        <v>4.6244834821132601</v>
      </c>
    </row>
    <row r="305" spans="1:3">
      <c r="A305" s="2" t="s">
        <v>119</v>
      </c>
      <c r="C305" s="3">
        <v>8.1568252416188898</v>
      </c>
    </row>
    <row r="306" spans="1:3">
      <c r="A306" s="2" t="s">
        <v>121</v>
      </c>
      <c r="C306" s="3">
        <v>14.388560334107501</v>
      </c>
    </row>
    <row r="307" spans="1:3">
      <c r="A307" s="2" t="s">
        <v>123</v>
      </c>
      <c r="C307" s="3">
        <v>5.6919571020274802</v>
      </c>
    </row>
    <row r="308" spans="1:3">
      <c r="A308" s="2" t="s">
        <v>125</v>
      </c>
      <c r="C308" s="3">
        <v>8.3105206640524791</v>
      </c>
    </row>
    <row r="309" spans="1:3">
      <c r="A309" s="2" t="s">
        <v>127</v>
      </c>
      <c r="C309" s="3">
        <v>6.3717507696559403</v>
      </c>
    </row>
    <row r="310" spans="1:3">
      <c r="A310" s="2" t="s">
        <v>129</v>
      </c>
      <c r="C310" s="3">
        <v>12.0582875122627</v>
      </c>
    </row>
    <row r="311" spans="1:3">
      <c r="A311" s="2" t="s">
        <v>131</v>
      </c>
      <c r="C311" s="3">
        <v>7.7884774681698703</v>
      </c>
    </row>
    <row r="312" spans="1:3">
      <c r="A312" s="2" t="s">
        <v>133</v>
      </c>
      <c r="C312" s="3">
        <v>4.5951070755049699</v>
      </c>
    </row>
    <row r="313" spans="1:3">
      <c r="A313" s="2" t="s">
        <v>135</v>
      </c>
      <c r="C313" s="3">
        <v>4.5893975521370303</v>
      </c>
    </row>
    <row r="314" spans="1:3">
      <c r="A314" s="2" t="s">
        <v>137</v>
      </c>
      <c r="C314" s="3">
        <v>3.0944193904978001</v>
      </c>
    </row>
    <row r="315" spans="1:3">
      <c r="A315" s="2" t="s">
        <v>139</v>
      </c>
      <c r="C315" s="3">
        <v>13.775564341230099</v>
      </c>
    </row>
    <row r="316" spans="1:3">
      <c r="A316" s="2" t="s">
        <v>141</v>
      </c>
      <c r="C316" s="3">
        <v>9.7633688572728499</v>
      </c>
    </row>
    <row r="317" spans="1:3">
      <c r="A317" s="2" t="s">
        <v>143</v>
      </c>
      <c r="C317" s="3">
        <v>2.3102518992044998</v>
      </c>
    </row>
    <row r="318" spans="1:3">
      <c r="A318" s="2" t="s">
        <v>145</v>
      </c>
      <c r="C318" s="3">
        <v>5.3229830931837796</v>
      </c>
    </row>
    <row r="319" spans="1:3">
      <c r="A319" s="2" t="s">
        <v>147</v>
      </c>
      <c r="C319" s="3">
        <v>5.0787824206363101</v>
      </c>
    </row>
    <row r="320" spans="1:3">
      <c r="A320" s="2" t="s">
        <v>149</v>
      </c>
      <c r="C320" s="3">
        <v>11.400083203928901</v>
      </c>
    </row>
    <row r="321" spans="1:3">
      <c r="A321" s="2" t="s">
        <v>151</v>
      </c>
      <c r="C321" s="3">
        <v>5.6128149832764196</v>
      </c>
    </row>
    <row r="322" spans="1:3">
      <c r="A322" s="2" t="s">
        <v>153</v>
      </c>
      <c r="C322" s="3">
        <v>7.7638702381416396</v>
      </c>
    </row>
    <row r="323" spans="1:3">
      <c r="A323" s="2" t="s">
        <v>155</v>
      </c>
      <c r="C323" s="3">
        <v>2.8377753931949301</v>
      </c>
    </row>
    <row r="324" spans="1:3">
      <c r="A324" s="2" t="s">
        <v>157</v>
      </c>
      <c r="C324" s="3">
        <v>13.835792321240399</v>
      </c>
    </row>
    <row r="326" spans="1:3">
      <c r="A326" s="2" t="s">
        <v>165</v>
      </c>
    </row>
  </sheetData>
  <autoFilter ref="A3:C3" xr:uid="{2933350F-E2E2-4E81-B42B-A8319752ED4A}">
    <sortState xmlns:xlrd2="http://schemas.microsoft.com/office/spreadsheetml/2017/richdata2" ref="A4:C43">
      <sortCondition descending="1" ref="B3"/>
    </sortState>
  </autoFilter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0B25-7175-40CF-8FC4-99D8F4828A1F}">
  <sheetPr>
    <tabColor theme="9" tint="0.79998168889431442"/>
  </sheetPr>
  <dimension ref="A1:P55"/>
  <sheetViews>
    <sheetView tabSelected="1" topLeftCell="D36" zoomScaleNormal="100" workbookViewId="0">
      <selection activeCell="G40" sqref="G40:J54"/>
    </sheetView>
  </sheetViews>
  <sheetFormatPr defaultRowHeight="14.5"/>
  <sheetData>
    <row r="1" spans="1:16">
      <c r="A1" s="26" t="s">
        <v>54</v>
      </c>
    </row>
    <row r="3" spans="1:16">
      <c r="A3" s="50"/>
      <c r="B3" s="52">
        <v>2010</v>
      </c>
      <c r="C3" s="52">
        <v>2011</v>
      </c>
      <c r="D3" s="52">
        <v>2012</v>
      </c>
      <c r="E3" s="52">
        <v>2013</v>
      </c>
      <c r="F3" s="52">
        <v>2014</v>
      </c>
      <c r="G3" s="52">
        <v>2015</v>
      </c>
      <c r="H3" s="52">
        <v>2016</v>
      </c>
      <c r="I3" s="52">
        <v>2017</v>
      </c>
      <c r="J3" s="52">
        <v>2018</v>
      </c>
      <c r="K3" s="52">
        <v>2019</v>
      </c>
      <c r="L3" s="52">
        <v>2020</v>
      </c>
      <c r="M3" s="52">
        <v>2021</v>
      </c>
      <c r="N3" s="52">
        <v>2022</v>
      </c>
      <c r="O3" s="52">
        <v>2023</v>
      </c>
      <c r="P3" s="52">
        <v>2024</v>
      </c>
    </row>
    <row r="4" spans="1:16">
      <c r="A4" s="50" t="s">
        <v>82</v>
      </c>
      <c r="B4" s="51">
        <v>20842</v>
      </c>
      <c r="C4" s="51">
        <v>21807</v>
      </c>
      <c r="D4" s="51">
        <v>22755</v>
      </c>
      <c r="E4" s="51">
        <v>23852</v>
      </c>
      <c r="F4" s="51">
        <v>25754</v>
      </c>
      <c r="G4" s="51">
        <v>26840</v>
      </c>
      <c r="H4" s="51">
        <v>28714</v>
      </c>
      <c r="I4" s="51">
        <v>29136</v>
      </c>
      <c r="J4" s="51">
        <v>30242</v>
      </c>
      <c r="K4" s="51">
        <v>32204</v>
      </c>
      <c r="L4" s="51">
        <v>33369</v>
      </c>
      <c r="M4" s="51">
        <v>35502</v>
      </c>
      <c r="N4" s="51">
        <v>33936</v>
      </c>
      <c r="O4" s="51">
        <v>32515</v>
      </c>
      <c r="P4" s="51">
        <v>32852</v>
      </c>
    </row>
    <row r="5" spans="1:16">
      <c r="A5" s="50" t="s">
        <v>300</v>
      </c>
      <c r="B5" s="51">
        <v>876</v>
      </c>
      <c r="C5" s="51">
        <v>911</v>
      </c>
      <c r="D5" s="51">
        <v>877</v>
      </c>
      <c r="E5" s="51">
        <v>857</v>
      </c>
      <c r="F5" s="51">
        <v>902</v>
      </c>
      <c r="G5" s="51">
        <v>1126</v>
      </c>
      <c r="H5" s="51">
        <v>1180</v>
      </c>
      <c r="I5" s="51">
        <v>1434</v>
      </c>
      <c r="J5" s="51">
        <v>1481</v>
      </c>
      <c r="K5" s="51">
        <v>1605</v>
      </c>
      <c r="L5" s="51">
        <v>1669</v>
      </c>
      <c r="M5" s="51">
        <v>1608</v>
      </c>
      <c r="N5" s="51">
        <v>1638</v>
      </c>
      <c r="O5" s="51">
        <v>1485</v>
      </c>
      <c r="P5" s="51">
        <v>1728</v>
      </c>
    </row>
    <row r="6" spans="1:16">
      <c r="A6" s="50" t="s">
        <v>86</v>
      </c>
      <c r="B6" s="51">
        <v>3678</v>
      </c>
      <c r="C6" s="51">
        <v>3555</v>
      </c>
      <c r="D6" s="51">
        <v>4172</v>
      </c>
      <c r="E6" s="51">
        <v>4317</v>
      </c>
      <c r="F6" s="51">
        <v>4446</v>
      </c>
      <c r="G6" s="51">
        <v>4444</v>
      </c>
      <c r="H6" s="51">
        <v>5092</v>
      </c>
      <c r="I6" s="51">
        <v>5602</v>
      </c>
      <c r="J6" s="51">
        <v>5853</v>
      </c>
      <c r="K6" s="51">
        <v>6668</v>
      </c>
      <c r="L6" s="51">
        <v>6210</v>
      </c>
      <c r="M6" s="51">
        <v>6284</v>
      </c>
      <c r="N6" s="51">
        <v>5964</v>
      </c>
      <c r="O6" s="51">
        <v>6298</v>
      </c>
      <c r="P6" s="51">
        <v>6848</v>
      </c>
    </row>
    <row r="7" spans="1:16">
      <c r="A7" s="50" t="s">
        <v>106</v>
      </c>
      <c r="B7" s="51">
        <v>5739</v>
      </c>
      <c r="C7" s="51">
        <v>6222</v>
      </c>
      <c r="D7" s="51">
        <v>6279</v>
      </c>
      <c r="E7" s="51">
        <v>6250</v>
      </c>
      <c r="F7" s="51">
        <v>6584</v>
      </c>
      <c r="G7" s="51">
        <v>6844</v>
      </c>
      <c r="H7" s="51">
        <v>7154</v>
      </c>
      <c r="I7" s="51">
        <v>7727</v>
      </c>
      <c r="J7" s="51">
        <v>8169</v>
      </c>
      <c r="K7" s="51">
        <v>8725</v>
      </c>
      <c r="L7" s="51">
        <v>8865</v>
      </c>
      <c r="M7" s="51">
        <v>9567</v>
      </c>
      <c r="N7" s="51">
        <v>9258</v>
      </c>
      <c r="O7" s="51">
        <v>8913</v>
      </c>
      <c r="P7" s="51">
        <v>8494</v>
      </c>
    </row>
    <row r="8" spans="1:16">
      <c r="A8" s="50" t="s">
        <v>301</v>
      </c>
      <c r="B8" s="51">
        <v>17804</v>
      </c>
      <c r="C8" s="51">
        <v>17986</v>
      </c>
      <c r="D8" s="51">
        <v>18990</v>
      </c>
      <c r="E8" s="51">
        <v>20030</v>
      </c>
      <c r="F8" s="51">
        <v>23121</v>
      </c>
      <c r="G8" s="51">
        <v>25378</v>
      </c>
      <c r="H8" s="51">
        <v>25978</v>
      </c>
      <c r="I8" s="51">
        <v>26304</v>
      </c>
      <c r="J8" s="51">
        <v>25803</v>
      </c>
      <c r="K8" s="51">
        <v>27239</v>
      </c>
      <c r="L8" s="51">
        <v>25760</v>
      </c>
      <c r="M8" s="51">
        <v>26670</v>
      </c>
      <c r="N8" s="51">
        <v>24570</v>
      </c>
      <c r="O8" s="51">
        <v>23602</v>
      </c>
      <c r="P8" s="51">
        <v>23805</v>
      </c>
    </row>
    <row r="9" spans="1:16">
      <c r="A9" s="50" t="s">
        <v>92</v>
      </c>
      <c r="B9" s="51">
        <v>149060</v>
      </c>
      <c r="C9" s="51">
        <v>153011</v>
      </c>
      <c r="D9" s="51">
        <v>157968</v>
      </c>
      <c r="E9" s="51">
        <v>162776</v>
      </c>
      <c r="F9" s="51">
        <v>171523</v>
      </c>
      <c r="G9" s="51">
        <v>176314</v>
      </c>
      <c r="H9" s="51">
        <v>185244</v>
      </c>
      <c r="I9" s="51">
        <v>187909</v>
      </c>
      <c r="J9" s="51">
        <v>191282</v>
      </c>
      <c r="K9" s="51">
        <v>204870</v>
      </c>
      <c r="L9" s="51">
        <v>202248</v>
      </c>
      <c r="M9" s="51">
        <v>213945</v>
      </c>
      <c r="N9" s="51">
        <v>200676</v>
      </c>
      <c r="O9" s="51">
        <v>188259</v>
      </c>
      <c r="P9" s="51">
        <v>188459</v>
      </c>
    </row>
    <row r="10" spans="1:16">
      <c r="A10" s="50" t="s">
        <v>108</v>
      </c>
      <c r="B10" s="51">
        <v>8866</v>
      </c>
      <c r="C10" s="51">
        <v>9055</v>
      </c>
      <c r="D10" s="51">
        <v>9691</v>
      </c>
      <c r="E10" s="51">
        <v>10237</v>
      </c>
      <c r="F10" s="51">
        <v>11274</v>
      </c>
      <c r="G10" s="51">
        <v>11303</v>
      </c>
      <c r="H10" s="51">
        <v>11575</v>
      </c>
      <c r="I10" s="51">
        <v>12096</v>
      </c>
      <c r="J10" s="51">
        <v>12688</v>
      </c>
      <c r="K10" s="51">
        <v>13343</v>
      </c>
      <c r="L10" s="51">
        <v>13490</v>
      </c>
      <c r="M10" s="51">
        <v>14280</v>
      </c>
      <c r="N10" s="51">
        <v>14391</v>
      </c>
      <c r="O10" s="51">
        <v>14014</v>
      </c>
      <c r="P10" s="51">
        <v>14861</v>
      </c>
    </row>
    <row r="11" spans="1:16">
      <c r="A11" s="50" t="s">
        <v>144</v>
      </c>
      <c r="B11" s="51">
        <v>513</v>
      </c>
      <c r="C11" s="51">
        <v>533</v>
      </c>
      <c r="D11" s="51">
        <v>570</v>
      </c>
      <c r="E11" s="51">
        <v>625</v>
      </c>
      <c r="F11" s="51">
        <v>604</v>
      </c>
      <c r="G11" s="51">
        <v>624</v>
      </c>
      <c r="H11" s="51">
        <v>738</v>
      </c>
      <c r="I11" s="51">
        <v>639</v>
      </c>
      <c r="J11" s="51">
        <v>747</v>
      </c>
      <c r="K11" s="51">
        <v>716</v>
      </c>
      <c r="L11" s="51">
        <v>709</v>
      </c>
      <c r="M11" s="51">
        <v>610</v>
      </c>
      <c r="N11" s="51">
        <v>568</v>
      </c>
      <c r="O11" s="51">
        <v>625</v>
      </c>
      <c r="P11" s="51">
        <v>620</v>
      </c>
    </row>
    <row r="12" spans="1:16">
      <c r="A12" s="50" t="s">
        <v>146</v>
      </c>
      <c r="B12" s="51">
        <v>300</v>
      </c>
      <c r="C12" s="51">
        <v>299</v>
      </c>
      <c r="D12" s="51">
        <v>347</v>
      </c>
      <c r="E12" s="51">
        <v>413</v>
      </c>
      <c r="F12" s="51">
        <v>416</v>
      </c>
      <c r="G12" s="51">
        <v>516</v>
      </c>
      <c r="H12" s="51">
        <v>564</v>
      </c>
      <c r="I12" s="51">
        <v>622</v>
      </c>
      <c r="J12" s="51">
        <v>635</v>
      </c>
      <c r="K12" s="51">
        <v>676</v>
      </c>
      <c r="L12" s="51">
        <v>745</v>
      </c>
      <c r="M12" s="51">
        <v>780</v>
      </c>
      <c r="N12" s="51">
        <v>746</v>
      </c>
      <c r="O12" s="51">
        <v>690</v>
      </c>
      <c r="P12" s="51">
        <v>821</v>
      </c>
    </row>
    <row r="13" spans="1:16">
      <c r="A13" s="50" t="s">
        <v>128</v>
      </c>
      <c r="B13" s="51">
        <v>15275</v>
      </c>
      <c r="C13" s="51">
        <v>15341</v>
      </c>
      <c r="D13" s="51">
        <v>16412</v>
      </c>
      <c r="E13" s="51">
        <v>17971</v>
      </c>
      <c r="F13" s="51">
        <v>19124</v>
      </c>
      <c r="G13" s="51">
        <v>20468</v>
      </c>
      <c r="H13" s="51">
        <v>19191</v>
      </c>
      <c r="I13" s="51">
        <v>19549</v>
      </c>
      <c r="J13" s="51">
        <v>19430</v>
      </c>
      <c r="K13" s="51">
        <v>21297</v>
      </c>
      <c r="L13" s="51">
        <v>18464</v>
      </c>
      <c r="M13" s="51">
        <v>18612</v>
      </c>
      <c r="N13" s="51">
        <v>19048</v>
      </c>
      <c r="O13" s="51">
        <v>18486</v>
      </c>
      <c r="P13" s="51">
        <v>19964</v>
      </c>
    </row>
    <row r="14" spans="1:16">
      <c r="A14" s="50" t="s">
        <v>152</v>
      </c>
      <c r="B14" s="51">
        <v>6274</v>
      </c>
      <c r="C14" s="51">
        <v>6759</v>
      </c>
      <c r="D14" s="51">
        <v>8512</v>
      </c>
      <c r="E14" s="51">
        <v>8058</v>
      </c>
      <c r="F14" s="51">
        <v>8092</v>
      </c>
      <c r="G14" s="51">
        <v>8358</v>
      </c>
      <c r="H14" s="51">
        <v>8515</v>
      </c>
      <c r="I14" s="51">
        <v>8647</v>
      </c>
      <c r="J14" s="51">
        <v>8330</v>
      </c>
      <c r="K14" s="51">
        <v>9271</v>
      </c>
      <c r="L14" s="51">
        <v>8634</v>
      </c>
      <c r="M14" s="51">
        <v>9265</v>
      </c>
      <c r="N14" s="51">
        <v>9089</v>
      </c>
      <c r="O14" s="51">
        <v>8872</v>
      </c>
      <c r="P14" s="51">
        <v>9335</v>
      </c>
    </row>
    <row r="15" spans="1:16">
      <c r="A15" s="50" t="s">
        <v>134</v>
      </c>
      <c r="B15" s="51">
        <v>5432</v>
      </c>
      <c r="C15" s="51">
        <v>5229</v>
      </c>
      <c r="D15" s="51">
        <v>6167</v>
      </c>
      <c r="E15" s="51">
        <v>6712</v>
      </c>
      <c r="F15" s="51">
        <v>8292</v>
      </c>
      <c r="G15" s="51">
        <v>8606</v>
      </c>
      <c r="H15" s="51">
        <v>9503</v>
      </c>
      <c r="I15" s="51">
        <v>9697</v>
      </c>
      <c r="J15" s="51">
        <v>9125</v>
      </c>
      <c r="K15" s="51">
        <v>9535</v>
      </c>
      <c r="L15" s="51">
        <v>9146</v>
      </c>
      <c r="M15" s="51">
        <v>8820</v>
      </c>
      <c r="N15" s="51">
        <v>8018</v>
      </c>
      <c r="O15" s="51">
        <v>8151</v>
      </c>
      <c r="P15" s="51">
        <v>8089</v>
      </c>
    </row>
    <row r="16" spans="1:16">
      <c r="A16" s="50" t="s">
        <v>132</v>
      </c>
      <c r="B16" s="51">
        <v>4886</v>
      </c>
      <c r="C16" s="51">
        <v>5402</v>
      </c>
      <c r="D16" s="51">
        <v>5557</v>
      </c>
      <c r="E16" s="51">
        <v>5803</v>
      </c>
      <c r="F16" s="51">
        <v>5937</v>
      </c>
      <c r="G16" s="51">
        <v>6174</v>
      </c>
      <c r="H16" s="51">
        <v>6438</v>
      </c>
      <c r="I16" s="51">
        <v>6482</v>
      </c>
      <c r="J16" s="51">
        <v>6651</v>
      </c>
      <c r="K16" s="51">
        <v>7192</v>
      </c>
      <c r="L16" s="51">
        <v>7416</v>
      </c>
      <c r="M16" s="51">
        <v>8337</v>
      </c>
      <c r="N16" s="51">
        <v>7216</v>
      </c>
      <c r="O16" s="51">
        <v>7181</v>
      </c>
      <c r="P16" s="51">
        <v>7422</v>
      </c>
    </row>
    <row r="17" spans="1:16">
      <c r="A17" s="50" t="s">
        <v>156</v>
      </c>
      <c r="B17" s="51">
        <v>7891</v>
      </c>
      <c r="C17" s="51">
        <v>8702</v>
      </c>
      <c r="D17" s="51">
        <v>9176</v>
      </c>
      <c r="E17" s="51">
        <v>9881</v>
      </c>
      <c r="F17" s="51">
        <v>10677</v>
      </c>
      <c r="G17" s="51">
        <v>10922</v>
      </c>
      <c r="H17" s="51">
        <v>11619</v>
      </c>
      <c r="I17" s="51">
        <v>13373</v>
      </c>
      <c r="J17" s="51">
        <v>13805</v>
      </c>
      <c r="K17" s="51">
        <v>14196</v>
      </c>
      <c r="L17" s="51">
        <v>15664</v>
      </c>
      <c r="M17" s="51">
        <v>15114</v>
      </c>
      <c r="N17" s="51">
        <v>14619</v>
      </c>
      <c r="O17" s="51">
        <v>13371</v>
      </c>
      <c r="P17" s="51">
        <v>12905</v>
      </c>
    </row>
    <row r="22" spans="1:16" ht="29">
      <c r="A22" s="53"/>
      <c r="B22" s="54" t="s">
        <v>302</v>
      </c>
      <c r="C22" s="55">
        <v>2010</v>
      </c>
      <c r="D22" s="55">
        <v>2024</v>
      </c>
      <c r="E22" s="56"/>
    </row>
    <row r="23" spans="1:16">
      <c r="A23" s="57" t="s">
        <v>81</v>
      </c>
      <c r="B23" s="58">
        <f>(D23-C23)/C23*100</f>
        <v>57.624028404183861</v>
      </c>
      <c r="C23" s="58">
        <v>20842</v>
      </c>
      <c r="D23" s="59">
        <v>32852</v>
      </c>
      <c r="E23" s="61">
        <f>D23/C23</f>
        <v>1.5762402840418386</v>
      </c>
    </row>
    <row r="24" spans="1:16">
      <c r="A24" s="57" t="s">
        <v>137</v>
      </c>
      <c r="B24" s="58">
        <f t="shared" ref="B24:B37" si="0">(D24-C24)/C24*100</f>
        <v>97.260273972602747</v>
      </c>
      <c r="C24" s="58">
        <v>876</v>
      </c>
      <c r="D24" s="59">
        <v>1728</v>
      </c>
      <c r="E24" s="61">
        <f t="shared" ref="E24:E37" si="1">D24/C24</f>
        <v>1.9726027397260273</v>
      </c>
    </row>
    <row r="25" spans="1:16">
      <c r="A25" s="57" t="s">
        <v>85</v>
      </c>
      <c r="B25" s="58">
        <f t="shared" si="0"/>
        <v>86.188145731375741</v>
      </c>
      <c r="C25" s="58">
        <v>3678</v>
      </c>
      <c r="D25" s="59">
        <v>6848</v>
      </c>
      <c r="E25" s="61">
        <f t="shared" si="1"/>
        <v>1.8618814573137574</v>
      </c>
    </row>
    <row r="26" spans="1:16">
      <c r="A26" s="57" t="s">
        <v>89</v>
      </c>
      <c r="B26" s="58">
        <f t="shared" si="0"/>
        <v>33.7059087845428</v>
      </c>
      <c r="C26" s="58">
        <v>17804</v>
      </c>
      <c r="D26" s="59">
        <v>23805</v>
      </c>
      <c r="E26" s="61">
        <f t="shared" si="1"/>
        <v>1.337059087845428</v>
      </c>
    </row>
    <row r="27" spans="1:16">
      <c r="A27" s="57" t="s">
        <v>91</v>
      </c>
      <c r="B27" s="58">
        <f t="shared" si="0"/>
        <v>26.431638266469875</v>
      </c>
      <c r="C27" s="58">
        <v>149060</v>
      </c>
      <c r="D27" s="59">
        <v>188459</v>
      </c>
      <c r="E27" s="61">
        <f t="shared" si="1"/>
        <v>1.2643163826646988</v>
      </c>
    </row>
    <row r="28" spans="1:16">
      <c r="A28" s="57" t="s">
        <v>105</v>
      </c>
      <c r="B28" s="58">
        <f t="shared" si="0"/>
        <v>48.004878898762847</v>
      </c>
      <c r="C28" s="58">
        <v>5739</v>
      </c>
      <c r="D28" s="59">
        <v>8494</v>
      </c>
      <c r="E28" s="61">
        <f t="shared" si="1"/>
        <v>1.4800487889876286</v>
      </c>
    </row>
    <row r="29" spans="1:16">
      <c r="A29" s="57" t="s">
        <v>107</v>
      </c>
      <c r="B29" s="58">
        <f t="shared" si="0"/>
        <v>67.617866004962778</v>
      </c>
      <c r="C29" s="58">
        <v>8866</v>
      </c>
      <c r="D29" s="59">
        <v>14861</v>
      </c>
      <c r="E29" s="61">
        <f t="shared" si="1"/>
        <v>1.6761786600496278</v>
      </c>
    </row>
    <row r="30" spans="1:16">
      <c r="A30" s="57" t="s">
        <v>143</v>
      </c>
      <c r="B30" s="58">
        <f t="shared" si="0"/>
        <v>20.857699805068226</v>
      </c>
      <c r="C30" s="58">
        <v>513</v>
      </c>
      <c r="D30" s="59">
        <v>620</v>
      </c>
      <c r="E30" s="61">
        <f t="shared" si="1"/>
        <v>1.2085769980506822</v>
      </c>
    </row>
    <row r="31" spans="1:16">
      <c r="A31" s="57" t="s">
        <v>145</v>
      </c>
      <c r="B31" s="58">
        <f t="shared" si="0"/>
        <v>173.66666666666666</v>
      </c>
      <c r="C31" s="58">
        <v>300</v>
      </c>
      <c r="D31" s="59">
        <v>821</v>
      </c>
      <c r="E31" s="61">
        <f t="shared" si="1"/>
        <v>2.7366666666666668</v>
      </c>
    </row>
    <row r="32" spans="1:16">
      <c r="A32" s="57" t="s">
        <v>127</v>
      </c>
      <c r="B32" s="58">
        <f t="shared" si="0"/>
        <v>30.697217675941079</v>
      </c>
      <c r="C32" s="58">
        <v>15275</v>
      </c>
      <c r="D32" s="59">
        <v>19964</v>
      </c>
      <c r="E32" s="61">
        <f t="shared" si="1"/>
        <v>1.3069721767594109</v>
      </c>
    </row>
    <row r="33" spans="1:10">
      <c r="A33" s="57" t="s">
        <v>151</v>
      </c>
      <c r="B33" s="58">
        <f t="shared" si="0"/>
        <v>48.788651577940705</v>
      </c>
      <c r="C33" s="58">
        <v>6274</v>
      </c>
      <c r="D33" s="59">
        <v>9335</v>
      </c>
      <c r="E33" s="61">
        <f t="shared" si="1"/>
        <v>1.487886515779407</v>
      </c>
    </row>
    <row r="34" spans="1:10">
      <c r="A34" s="57" t="s">
        <v>131</v>
      </c>
      <c r="B34" s="58">
        <f t="shared" si="0"/>
        <v>51.903397462136716</v>
      </c>
      <c r="C34" s="58">
        <v>4886</v>
      </c>
      <c r="D34" s="59">
        <v>7422</v>
      </c>
      <c r="E34" s="61">
        <f t="shared" si="1"/>
        <v>1.5190339746213672</v>
      </c>
    </row>
    <row r="35" spans="1:10">
      <c r="A35" s="57" t="s">
        <v>133</v>
      </c>
      <c r="B35" s="58">
        <f t="shared" si="0"/>
        <v>48.913843888070687</v>
      </c>
      <c r="C35" s="58">
        <v>5432</v>
      </c>
      <c r="D35" s="59">
        <v>8089</v>
      </c>
      <c r="E35" s="61">
        <f t="shared" si="1"/>
        <v>1.489138438880707</v>
      </c>
    </row>
    <row r="36" spans="1:10">
      <c r="A36" s="57" t="s">
        <v>155</v>
      </c>
      <c r="B36" s="58">
        <f t="shared" si="0"/>
        <v>63.540742618172594</v>
      </c>
      <c r="C36" s="58">
        <v>7891</v>
      </c>
      <c r="D36" s="59">
        <v>12905</v>
      </c>
      <c r="E36" s="61">
        <f t="shared" si="1"/>
        <v>1.635407426181726</v>
      </c>
    </row>
    <row r="37" spans="1:10">
      <c r="A37" s="62" t="s">
        <v>296</v>
      </c>
      <c r="B37" s="58">
        <f t="shared" si="0"/>
        <v>35.874731243634713</v>
      </c>
      <c r="C37" s="60">
        <f>SUM(C23:C36)</f>
        <v>247436</v>
      </c>
      <c r="D37" s="60">
        <f>SUM(D23:D36)</f>
        <v>336203</v>
      </c>
      <c r="E37" s="61">
        <f t="shared" si="1"/>
        <v>1.3587473124363472</v>
      </c>
    </row>
    <row r="40" spans="1:10">
      <c r="B40" t="s">
        <v>302</v>
      </c>
      <c r="C40">
        <v>2010</v>
      </c>
      <c r="D40">
        <v>2024</v>
      </c>
      <c r="H40">
        <v>2024</v>
      </c>
      <c r="I40">
        <v>2010</v>
      </c>
      <c r="J40" t="s">
        <v>302</v>
      </c>
    </row>
    <row r="41" spans="1:10">
      <c r="A41" t="s">
        <v>81</v>
      </c>
      <c r="B41" s="48">
        <v>57.624028404183861</v>
      </c>
      <c r="C41" s="25">
        <v>20842</v>
      </c>
      <c r="D41" s="25">
        <v>32852</v>
      </c>
      <c r="E41" s="48">
        <v>1.5762402840418386</v>
      </c>
      <c r="G41" t="s">
        <v>145</v>
      </c>
      <c r="H41" s="25">
        <v>821</v>
      </c>
      <c r="I41" s="25">
        <v>300</v>
      </c>
      <c r="J41" s="48">
        <v>173.66666666666666</v>
      </c>
    </row>
    <row r="42" spans="1:10">
      <c r="A42" t="s">
        <v>137</v>
      </c>
      <c r="B42" s="48">
        <v>97.260273972602747</v>
      </c>
      <c r="C42" s="25">
        <v>876</v>
      </c>
      <c r="D42" s="25">
        <v>1728</v>
      </c>
      <c r="E42" s="48">
        <v>1.9726027397260273</v>
      </c>
      <c r="G42" t="s">
        <v>137</v>
      </c>
      <c r="H42" s="25">
        <v>1728</v>
      </c>
      <c r="I42" s="25">
        <v>876</v>
      </c>
      <c r="J42" s="48">
        <v>97.260273972602747</v>
      </c>
    </row>
    <row r="43" spans="1:10">
      <c r="A43" t="s">
        <v>85</v>
      </c>
      <c r="B43" s="48">
        <v>86.188145731375741</v>
      </c>
      <c r="C43" s="25">
        <v>3678</v>
      </c>
      <c r="D43" s="25">
        <v>6848</v>
      </c>
      <c r="E43" s="48">
        <v>1.8618814573137574</v>
      </c>
      <c r="G43" t="s">
        <v>85</v>
      </c>
      <c r="H43" s="25">
        <v>6848</v>
      </c>
      <c r="I43" s="25">
        <v>3678</v>
      </c>
      <c r="J43" s="48">
        <v>86.188145731375741</v>
      </c>
    </row>
    <row r="44" spans="1:10">
      <c r="A44" t="s">
        <v>89</v>
      </c>
      <c r="B44" s="48">
        <v>33.7059087845428</v>
      </c>
      <c r="C44" s="25">
        <v>17804</v>
      </c>
      <c r="D44" s="25">
        <v>23805</v>
      </c>
      <c r="E44" s="48">
        <v>1.337059087845428</v>
      </c>
      <c r="G44" t="s">
        <v>107</v>
      </c>
      <c r="H44" s="25">
        <v>14861</v>
      </c>
      <c r="I44" s="25">
        <v>8866</v>
      </c>
      <c r="J44" s="48">
        <v>67.617866004962778</v>
      </c>
    </row>
    <row r="45" spans="1:10">
      <c r="A45" t="s">
        <v>91</v>
      </c>
      <c r="B45" s="48">
        <v>26.431638266469875</v>
      </c>
      <c r="C45" s="25">
        <v>149060</v>
      </c>
      <c r="D45" s="25">
        <v>188459</v>
      </c>
      <c r="E45" s="48">
        <v>1.2643163826646988</v>
      </c>
      <c r="G45" t="s">
        <v>155</v>
      </c>
      <c r="H45" s="25">
        <v>12905</v>
      </c>
      <c r="I45" s="25">
        <v>7891</v>
      </c>
      <c r="J45" s="48">
        <v>63.540742618172594</v>
      </c>
    </row>
    <row r="46" spans="1:10">
      <c r="A46" t="s">
        <v>105</v>
      </c>
      <c r="B46" s="48">
        <v>48.004878898762847</v>
      </c>
      <c r="C46" s="25">
        <v>5739</v>
      </c>
      <c r="D46" s="25">
        <v>8494</v>
      </c>
      <c r="E46" s="48">
        <v>1.4800487889876286</v>
      </c>
      <c r="G46" t="s">
        <v>81</v>
      </c>
      <c r="H46" s="25">
        <v>32852</v>
      </c>
      <c r="I46" s="25">
        <v>20842</v>
      </c>
      <c r="J46" s="48">
        <v>57.624028404183861</v>
      </c>
    </row>
    <row r="47" spans="1:10">
      <c r="A47" t="s">
        <v>107</v>
      </c>
      <c r="B47" s="48">
        <v>67.617866004962778</v>
      </c>
      <c r="C47" s="25">
        <v>8866</v>
      </c>
      <c r="D47" s="25">
        <v>14861</v>
      </c>
      <c r="E47" s="48">
        <v>1.6761786600496278</v>
      </c>
      <c r="G47" t="s">
        <v>131</v>
      </c>
      <c r="H47" s="25">
        <v>7422</v>
      </c>
      <c r="I47" s="25">
        <v>4886</v>
      </c>
      <c r="J47" s="48">
        <v>51.903397462136716</v>
      </c>
    </row>
    <row r="48" spans="1:10">
      <c r="A48" t="s">
        <v>143</v>
      </c>
      <c r="B48" s="48">
        <v>20.857699805068226</v>
      </c>
      <c r="C48" s="25">
        <v>513</v>
      </c>
      <c r="D48" s="25">
        <v>620</v>
      </c>
      <c r="E48" s="48">
        <v>1.2085769980506822</v>
      </c>
      <c r="G48" t="s">
        <v>133</v>
      </c>
      <c r="H48" s="25">
        <v>8089</v>
      </c>
      <c r="I48" s="25">
        <v>5432</v>
      </c>
      <c r="J48" s="48">
        <v>48.913843888070687</v>
      </c>
    </row>
    <row r="49" spans="1:10">
      <c r="A49" t="s">
        <v>145</v>
      </c>
      <c r="B49" s="48">
        <v>173.66666666666666</v>
      </c>
      <c r="C49" s="25">
        <v>300</v>
      </c>
      <c r="D49" s="25">
        <v>821</v>
      </c>
      <c r="E49" s="48">
        <v>2.7366666666666668</v>
      </c>
      <c r="G49" t="s">
        <v>151</v>
      </c>
      <c r="H49" s="25">
        <v>9335</v>
      </c>
      <c r="I49" s="25">
        <v>6274</v>
      </c>
      <c r="J49" s="48">
        <v>48.788651577940705</v>
      </c>
    </row>
    <row r="50" spans="1:10">
      <c r="A50" t="s">
        <v>127</v>
      </c>
      <c r="B50" s="48">
        <v>30.697217675941079</v>
      </c>
      <c r="C50" s="25">
        <v>15275</v>
      </c>
      <c r="D50" s="25">
        <v>19964</v>
      </c>
      <c r="E50" s="48">
        <v>1.3069721767594109</v>
      </c>
      <c r="G50" t="s">
        <v>105</v>
      </c>
      <c r="H50" s="25">
        <v>8494</v>
      </c>
      <c r="I50" s="25">
        <v>5739</v>
      </c>
      <c r="J50" s="48">
        <v>48.004878898762847</v>
      </c>
    </row>
    <row r="51" spans="1:10">
      <c r="A51" t="s">
        <v>151</v>
      </c>
      <c r="B51" s="48">
        <v>48.788651577940705</v>
      </c>
      <c r="C51" s="25">
        <v>6274</v>
      </c>
      <c r="D51" s="25">
        <v>9335</v>
      </c>
      <c r="E51" s="48">
        <v>1.487886515779407</v>
      </c>
      <c r="G51" t="s">
        <v>89</v>
      </c>
      <c r="H51" s="25">
        <v>23805</v>
      </c>
      <c r="I51" s="25">
        <v>17804</v>
      </c>
      <c r="J51" s="48">
        <v>33.7059087845428</v>
      </c>
    </row>
    <row r="52" spans="1:10">
      <c r="A52" t="s">
        <v>131</v>
      </c>
      <c r="B52" s="48">
        <v>51.903397462136716</v>
      </c>
      <c r="C52" s="25">
        <v>4886</v>
      </c>
      <c r="D52" s="25">
        <v>7422</v>
      </c>
      <c r="E52" s="48">
        <v>1.5190339746213672</v>
      </c>
      <c r="G52" t="s">
        <v>127</v>
      </c>
      <c r="H52" s="25">
        <v>19964</v>
      </c>
      <c r="I52" s="25">
        <v>15275</v>
      </c>
      <c r="J52" s="48">
        <v>30.697217675941079</v>
      </c>
    </row>
    <row r="53" spans="1:10">
      <c r="A53" t="s">
        <v>133</v>
      </c>
      <c r="B53" s="48">
        <v>48.913843888070687</v>
      </c>
      <c r="C53" s="25">
        <v>5432</v>
      </c>
      <c r="D53" s="25">
        <v>8089</v>
      </c>
      <c r="E53" s="48">
        <v>1.489138438880707</v>
      </c>
      <c r="G53" t="s">
        <v>91</v>
      </c>
      <c r="H53" s="25">
        <v>188459</v>
      </c>
      <c r="I53" s="25">
        <v>149060</v>
      </c>
      <c r="J53" s="48">
        <v>26.431638266469875</v>
      </c>
    </row>
    <row r="54" spans="1:10">
      <c r="A54" t="s">
        <v>155</v>
      </c>
      <c r="B54" s="48">
        <v>63.540742618172594</v>
      </c>
      <c r="C54" s="25">
        <v>7891</v>
      </c>
      <c r="D54" s="25">
        <v>12905</v>
      </c>
      <c r="E54" s="48">
        <v>1.635407426181726</v>
      </c>
      <c r="G54" t="s">
        <v>143</v>
      </c>
      <c r="H54" s="25">
        <v>620</v>
      </c>
      <c r="I54" s="25">
        <v>513</v>
      </c>
      <c r="J54" s="48">
        <v>20.857699805068226</v>
      </c>
    </row>
    <row r="55" spans="1:10">
      <c r="B55" s="48"/>
      <c r="H55" s="25"/>
      <c r="I55" s="25"/>
    </row>
  </sheetData>
  <autoFilter ref="G40:J40" xr:uid="{7B240B25-7175-40CF-8FC4-99D8F4828A1F}">
    <sortState xmlns:xlrd2="http://schemas.microsoft.com/office/spreadsheetml/2017/richdata2" ref="G41:J54">
      <sortCondition descending="1" ref="J40"/>
    </sortState>
  </autoFilter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5882-B9AD-4840-9CDA-2CC7E5E41E67}">
  <sheetPr>
    <tabColor theme="9"/>
  </sheetPr>
  <dimension ref="A1:D326"/>
  <sheetViews>
    <sheetView zoomScale="80" zoomScaleNormal="80" workbookViewId="0"/>
  </sheetViews>
  <sheetFormatPr defaultColWidth="11.453125" defaultRowHeight="13.5" customHeight="1"/>
  <cols>
    <col min="1" max="16384" width="11.453125" style="2"/>
  </cols>
  <sheetData>
    <row r="1" spans="1:4" ht="13.5" customHeight="1">
      <c r="A1" s="26" t="s">
        <v>40</v>
      </c>
    </row>
    <row r="3" spans="1:4" ht="13.5" customHeight="1">
      <c r="B3" s="2">
        <v>2024</v>
      </c>
      <c r="C3" s="2">
        <v>2017</v>
      </c>
    </row>
    <row r="4" spans="1:4" ht="13.5" customHeight="1">
      <c r="A4" s="2" t="s">
        <v>129</v>
      </c>
      <c r="B4" s="3">
        <v>8.5926342356104097</v>
      </c>
      <c r="C4" s="3">
        <v>9.5494740164502208</v>
      </c>
      <c r="D4" s="49">
        <f>(B4-C4)/B4*100</f>
        <v>-11.13558141314086</v>
      </c>
    </row>
    <row r="5" spans="1:4" ht="13.5" customHeight="1">
      <c r="A5" s="2" t="s">
        <v>101</v>
      </c>
      <c r="B5" s="3">
        <v>7.4973434475046004</v>
      </c>
      <c r="C5" s="3">
        <v>9.2789080182394006</v>
      </c>
      <c r="D5" s="49">
        <f t="shared" ref="D5:D43" si="0">(B5-C5)/B5*100</f>
        <v>-23.762611159660459</v>
      </c>
    </row>
    <row r="6" spans="1:4" ht="13.5" customHeight="1">
      <c r="A6" s="2" t="s">
        <v>139</v>
      </c>
      <c r="B6" s="3">
        <v>7.3788694857269803</v>
      </c>
      <c r="C6" s="3">
        <v>6.7421608976362597</v>
      </c>
      <c r="D6" s="49">
        <f t="shared" si="0"/>
        <v>8.6288094581739436</v>
      </c>
    </row>
    <row r="7" spans="1:4" ht="13.5" customHeight="1">
      <c r="A7" s="2" t="s">
        <v>93</v>
      </c>
      <c r="B7" s="3">
        <v>6.7047093103879103</v>
      </c>
      <c r="C7" s="3">
        <v>6.4383050398060098</v>
      </c>
      <c r="D7" s="49">
        <f t="shared" si="0"/>
        <v>3.9733903178941454</v>
      </c>
    </row>
    <row r="8" spans="1:4" ht="13.5" customHeight="1">
      <c r="A8" s="2" t="s">
        <v>91</v>
      </c>
      <c r="B8" s="3">
        <v>5.7693382676002702</v>
      </c>
      <c r="C8" s="3">
        <v>6.73390983494083</v>
      </c>
      <c r="D8" s="49">
        <f t="shared" si="0"/>
        <v>-16.718928975918217</v>
      </c>
    </row>
    <row r="9" spans="1:4" ht="13.5" customHeight="1">
      <c r="A9" s="2" t="s">
        <v>121</v>
      </c>
      <c r="B9" s="3">
        <v>5.0877336424903596</v>
      </c>
      <c r="C9" s="3">
        <v>5.9103266162127603</v>
      </c>
      <c r="D9" s="49">
        <f t="shared" si="0"/>
        <v>-16.168161140600816</v>
      </c>
    </row>
    <row r="10" spans="1:4" ht="13.5" customHeight="1">
      <c r="A10" s="2" t="s">
        <v>81</v>
      </c>
      <c r="B10" s="3">
        <v>4.7801185096610403</v>
      </c>
      <c r="C10" s="3">
        <v>5.0673057216564299</v>
      </c>
      <c r="D10" s="49">
        <f t="shared" si="0"/>
        <v>-6.0079517153174953</v>
      </c>
    </row>
    <row r="11" spans="1:4" ht="13.5" customHeight="1">
      <c r="A11" s="2" t="s">
        <v>80</v>
      </c>
      <c r="B11" s="3">
        <v>3.3997294175876598</v>
      </c>
      <c r="C11" s="3">
        <v>3.9183912791153999</v>
      </c>
      <c r="D11" s="49">
        <f t="shared" si="0"/>
        <v>-15.255974750360165</v>
      </c>
    </row>
    <row r="12" spans="1:4" ht="13.5" customHeight="1">
      <c r="A12" s="2" t="s">
        <v>83</v>
      </c>
      <c r="B12" s="3">
        <v>3.3918525762231</v>
      </c>
      <c r="C12" s="3">
        <v>3.5238651207942699</v>
      </c>
      <c r="D12" s="49">
        <f t="shared" si="0"/>
        <v>-3.8920484191022453</v>
      </c>
    </row>
    <row r="13" spans="1:4" ht="13.5" customHeight="1">
      <c r="A13" s="2" t="s">
        <v>103</v>
      </c>
      <c r="B13" s="3">
        <v>3.29774820042286</v>
      </c>
      <c r="C13" s="3">
        <v>4.2682831231597804</v>
      </c>
      <c r="D13" s="49">
        <f t="shared" si="0"/>
        <v>-29.430231289716772</v>
      </c>
    </row>
    <row r="14" spans="1:4" ht="13.5" customHeight="1">
      <c r="A14" s="2" t="s">
        <v>157</v>
      </c>
      <c r="B14" s="3">
        <v>3.1780093396357998</v>
      </c>
      <c r="C14" s="3">
        <v>3.4879739074683398</v>
      </c>
      <c r="D14" s="49">
        <f t="shared" si="0"/>
        <v>-9.7534190339434925</v>
      </c>
    </row>
    <row r="15" spans="1:4" ht="13.5" customHeight="1">
      <c r="A15" s="2" t="s">
        <v>149</v>
      </c>
      <c r="B15" s="3">
        <v>3.1028784796118898</v>
      </c>
      <c r="C15" s="3">
        <v>3.0174447464934402</v>
      </c>
      <c r="D15" s="49">
        <f t="shared" si="0"/>
        <v>2.7533702553873685</v>
      </c>
    </row>
    <row r="16" spans="1:4" ht="13.5" customHeight="1">
      <c r="A16" s="2" t="s">
        <v>111</v>
      </c>
      <c r="B16" s="3">
        <v>2.3119374617844302</v>
      </c>
      <c r="C16" s="3">
        <v>2.2044863148865299</v>
      </c>
      <c r="D16" s="49">
        <f t="shared" si="0"/>
        <v>4.6476666723919893</v>
      </c>
    </row>
    <row r="17" spans="1:4" ht="13.5" customHeight="1">
      <c r="A17" s="2" t="s">
        <v>141</v>
      </c>
      <c r="B17" s="3">
        <v>2.2023871501194301</v>
      </c>
      <c r="C17" s="3">
        <v>3.3266863922434098</v>
      </c>
      <c r="D17" s="49">
        <f t="shared" si="0"/>
        <v>-51.049119227880148</v>
      </c>
    </row>
    <row r="18" spans="1:4" ht="13.5" customHeight="1">
      <c r="A18" s="2" t="s">
        <v>115</v>
      </c>
      <c r="B18" s="3">
        <v>2.20188913291036</v>
      </c>
      <c r="C18" s="3">
        <v>1.6110115761038499</v>
      </c>
      <c r="D18" s="49">
        <f t="shared" si="0"/>
        <v>26.835027612199262</v>
      </c>
    </row>
    <row r="19" spans="1:4" ht="13.5" customHeight="1">
      <c r="A19" s="2" t="s">
        <v>131</v>
      </c>
      <c r="B19" s="3">
        <v>1.96370060749898</v>
      </c>
      <c r="C19" s="3">
        <v>3.5048489214768699</v>
      </c>
      <c r="D19" s="49">
        <f t="shared" si="0"/>
        <v>-78.481837205353628</v>
      </c>
    </row>
    <row r="20" spans="1:4" ht="13.5" customHeight="1">
      <c r="A20" s="2" t="s">
        <v>119</v>
      </c>
      <c r="B20" s="3">
        <v>1.8954124482846499</v>
      </c>
      <c r="C20" s="3">
        <v>0.86964361262767698</v>
      </c>
      <c r="D20" s="49">
        <f t="shared" si="0"/>
        <v>54.118502629087132</v>
      </c>
    </row>
    <row r="21" spans="1:4" ht="13.5" customHeight="1">
      <c r="A21" s="2" t="s">
        <v>109</v>
      </c>
      <c r="B21" s="3">
        <v>1.75567005273362</v>
      </c>
      <c r="C21" s="3">
        <v>2.5526919220705402</v>
      </c>
      <c r="D21" s="49">
        <f t="shared" si="0"/>
        <v>-45.397019109367285</v>
      </c>
    </row>
    <row r="22" spans="1:4" ht="13.5" customHeight="1">
      <c r="A22" s="2" t="s">
        <v>99</v>
      </c>
      <c r="B22" s="3">
        <v>1.60590835354924</v>
      </c>
      <c r="C22" s="3">
        <v>1.6334024551847099</v>
      </c>
      <c r="D22" s="49">
        <f t="shared" si="0"/>
        <v>-1.7120591953273583</v>
      </c>
    </row>
    <row r="23" spans="1:4" ht="13.5" customHeight="1">
      <c r="A23" s="2" t="s">
        <v>95</v>
      </c>
      <c r="B23" s="3">
        <v>1.2246081288095501</v>
      </c>
      <c r="C23" s="3">
        <v>1.30410198495492</v>
      </c>
      <c r="D23" s="49">
        <f t="shared" si="0"/>
        <v>-6.4913709353412914</v>
      </c>
    </row>
    <row r="24" spans="1:4" ht="13.5" customHeight="1">
      <c r="A24" s="2" t="s">
        <v>107</v>
      </c>
      <c r="B24" s="3">
        <v>1.1738572648424801</v>
      </c>
      <c r="C24" s="3">
        <v>1.3850122681882999</v>
      </c>
      <c r="D24" s="49">
        <f t="shared" si="0"/>
        <v>-17.988132771334403</v>
      </c>
    </row>
    <row r="25" spans="1:4" ht="13.5" customHeight="1">
      <c r="A25" s="2" t="s">
        <v>153</v>
      </c>
      <c r="B25" s="3">
        <v>1.1069490565384399</v>
      </c>
      <c r="C25" s="3">
        <v>0.61608197803796005</v>
      </c>
      <c r="D25" s="49">
        <f t="shared" si="0"/>
        <v>44.344143535880413</v>
      </c>
    </row>
    <row r="26" spans="1:4" ht="13.5" customHeight="1">
      <c r="A26" s="2" t="s">
        <v>125</v>
      </c>
      <c r="B26" s="3">
        <v>1.0206185217502199</v>
      </c>
      <c r="C26" s="3">
        <v>0.77753970362218505</v>
      </c>
      <c r="D26" s="49">
        <f t="shared" si="0"/>
        <v>23.816814308953386</v>
      </c>
    </row>
    <row r="27" spans="1:4" ht="13.5" customHeight="1">
      <c r="A27" s="2" t="s">
        <v>117</v>
      </c>
      <c r="B27" s="3">
        <v>0.97460892667894095</v>
      </c>
      <c r="C27" s="3">
        <v>1.0543271979659601</v>
      </c>
      <c r="D27" s="49">
        <f t="shared" si="0"/>
        <v>-8.1795137623729364</v>
      </c>
    </row>
    <row r="28" spans="1:4" ht="13.5" customHeight="1">
      <c r="A28" s="2" t="s">
        <v>87</v>
      </c>
      <c r="B28" s="3">
        <v>0.88472673293310999</v>
      </c>
      <c r="C28" s="3">
        <v>0.67189347862814697</v>
      </c>
      <c r="D28" s="49">
        <f t="shared" si="0"/>
        <v>24.056383330857749</v>
      </c>
    </row>
    <row r="29" spans="1:4" ht="13.5" customHeight="1">
      <c r="A29" s="2" t="s">
        <v>89</v>
      </c>
      <c r="B29" s="3">
        <v>0.82670680188704404</v>
      </c>
      <c r="C29" s="3">
        <v>1.0934684636524401</v>
      </c>
      <c r="D29" s="49">
        <f t="shared" si="0"/>
        <v>-32.267989226226867</v>
      </c>
    </row>
    <row r="30" spans="1:4" ht="13.5" customHeight="1">
      <c r="A30" s="2" t="s">
        <v>97</v>
      </c>
      <c r="B30" s="3">
        <v>0.62515285977947999</v>
      </c>
      <c r="C30" s="3">
        <v>0.57650213032087805</v>
      </c>
      <c r="D30" s="49">
        <f t="shared" si="0"/>
        <v>7.7822133735040859</v>
      </c>
    </row>
    <row r="31" spans="1:4" ht="13.5" customHeight="1">
      <c r="A31" s="2" t="s">
        <v>123</v>
      </c>
      <c r="B31" s="3">
        <v>0.55956275378414599</v>
      </c>
      <c r="C31" s="3">
        <v>0.56734128709687104</v>
      </c>
      <c r="D31" s="49">
        <f t="shared" si="0"/>
        <v>-1.3901091986772318</v>
      </c>
    </row>
    <row r="32" spans="1:4" ht="13.5" customHeight="1">
      <c r="A32" s="2" t="s">
        <v>133</v>
      </c>
      <c r="B32" s="3">
        <v>0.55576539256909296</v>
      </c>
      <c r="C32" s="3">
        <v>0.64536744424862502</v>
      </c>
      <c r="D32" s="49">
        <f t="shared" si="0"/>
        <v>-16.122279810431468</v>
      </c>
    </row>
    <row r="33" spans="1:4" ht="13.5" customHeight="1">
      <c r="A33" s="2" t="s">
        <v>113</v>
      </c>
      <c r="B33" s="3">
        <v>0.51984647451945099</v>
      </c>
      <c r="C33" s="3">
        <v>0.774551575403714</v>
      </c>
      <c r="D33" s="49">
        <f t="shared" si="0"/>
        <v>-48.996215876949798</v>
      </c>
    </row>
    <row r="34" spans="1:4" ht="13.5" customHeight="1">
      <c r="A34" s="2" t="s">
        <v>85</v>
      </c>
      <c r="B34" s="3">
        <v>0.49881178686377498</v>
      </c>
      <c r="C34" s="3">
        <v>0.52813916295097996</v>
      </c>
      <c r="D34" s="49">
        <f t="shared" si="0"/>
        <v>-5.8794472904495052</v>
      </c>
    </row>
    <row r="35" spans="1:4" ht="13.5" customHeight="1">
      <c r="A35" s="2" t="s">
        <v>105</v>
      </c>
      <c r="B35" s="3">
        <v>0.46149212502173798</v>
      </c>
      <c r="C35" s="3">
        <v>0.56256310827584899</v>
      </c>
      <c r="D35" s="49">
        <f t="shared" si="0"/>
        <v>-21.900911797649893</v>
      </c>
    </row>
    <row r="36" spans="1:4" ht="13.5" customHeight="1">
      <c r="A36" s="2" t="s">
        <v>155</v>
      </c>
      <c r="B36" s="3">
        <v>0.40230510818285498</v>
      </c>
      <c r="C36" s="3">
        <v>0.43733614680271399</v>
      </c>
      <c r="D36" s="49">
        <f t="shared" si="0"/>
        <v>-8.7075798709313847</v>
      </c>
    </row>
    <row r="37" spans="1:4" ht="13.5" customHeight="1">
      <c r="A37" s="2" t="s">
        <v>151</v>
      </c>
      <c r="B37" s="3">
        <v>0.33921437134914301</v>
      </c>
      <c r="C37" s="3">
        <v>0.32268839414199402</v>
      </c>
      <c r="D37" s="49">
        <f t="shared" si="0"/>
        <v>4.8718387553631404</v>
      </c>
    </row>
    <row r="38" spans="1:4" ht="13.5" customHeight="1">
      <c r="A38" s="2" t="s">
        <v>137</v>
      </c>
      <c r="B38" s="3">
        <v>0.31951932106709302</v>
      </c>
      <c r="C38" s="3"/>
      <c r="D38" s="49">
        <f t="shared" si="0"/>
        <v>100</v>
      </c>
    </row>
    <row r="39" spans="1:4" ht="13.5" customHeight="1">
      <c r="A39" s="2" t="s">
        <v>147</v>
      </c>
      <c r="B39" s="3">
        <v>0.30631300541645901</v>
      </c>
      <c r="C39" s="3">
        <v>0.29013182535119098</v>
      </c>
      <c r="D39" s="49">
        <f t="shared" si="0"/>
        <v>5.2825638412800391</v>
      </c>
    </row>
    <row r="40" spans="1:4" ht="13.5" customHeight="1">
      <c r="A40" s="2" t="s">
        <v>143</v>
      </c>
      <c r="B40" s="3">
        <v>0.21226087316997599</v>
      </c>
      <c r="C40" s="3">
        <v>7.8484759957878195E-2</v>
      </c>
      <c r="D40" s="49">
        <f t="shared" si="0"/>
        <v>63.024386555204401</v>
      </c>
    </row>
    <row r="41" spans="1:4" ht="13.5" customHeight="1">
      <c r="A41" s="2" t="s">
        <v>127</v>
      </c>
      <c r="B41" s="3">
        <v>0.17047611533145801</v>
      </c>
      <c r="C41" s="3">
        <v>0.27200412462252299</v>
      </c>
      <c r="D41" s="49">
        <f t="shared" si="0"/>
        <v>-59.555562428005416</v>
      </c>
    </row>
    <row r="42" spans="1:4" ht="13.5" customHeight="1">
      <c r="A42" s="2" t="s">
        <v>145</v>
      </c>
      <c r="B42" s="3">
        <v>0.119955856244902</v>
      </c>
      <c r="C42" s="3">
        <v>0.45004500450044999</v>
      </c>
      <c r="D42" s="49">
        <f t="shared" si="0"/>
        <v>-275.17551755175475</v>
      </c>
    </row>
    <row r="43" spans="1:4" ht="13.5" customHeight="1">
      <c r="A43" s="2" t="s">
        <v>135</v>
      </c>
      <c r="B43" s="3">
        <v>4.0220682842620897E-3</v>
      </c>
      <c r="C43" s="3">
        <v>8.4523453749068E-2</v>
      </c>
      <c r="D43" s="49">
        <f t="shared" si="0"/>
        <v>-2001.4922615759399</v>
      </c>
    </row>
    <row r="44" spans="1:4" ht="13.5" customHeight="1">
      <c r="C44" s="3"/>
      <c r="D44" s="3"/>
    </row>
    <row r="45" spans="1:4" ht="13.5" customHeight="1">
      <c r="C45" s="3"/>
    </row>
    <row r="46" spans="1:4" ht="13.5" customHeight="1">
      <c r="C46" s="3"/>
    </row>
    <row r="47" spans="1:4" ht="13.5" customHeight="1">
      <c r="C47" s="3"/>
    </row>
    <row r="48" spans="1:4" ht="13.5" customHeight="1">
      <c r="C48" s="3"/>
    </row>
    <row r="49" spans="3:3" ht="13.5" customHeight="1">
      <c r="C49" s="3"/>
    </row>
    <row r="50" spans="3:3" ht="13.5" customHeight="1">
      <c r="C50" s="3"/>
    </row>
    <row r="51" spans="3:3" ht="13.5" customHeight="1">
      <c r="C51" s="3"/>
    </row>
    <row r="52" spans="3:3" ht="13.5" customHeight="1">
      <c r="C52" s="3"/>
    </row>
    <row r="53" spans="3:3" ht="13.5" customHeight="1">
      <c r="C53" s="3"/>
    </row>
    <row r="54" spans="3:3" ht="13.5" customHeight="1">
      <c r="C54" s="3"/>
    </row>
    <row r="55" spans="3:3" ht="13.5" customHeight="1">
      <c r="C55" s="3"/>
    </row>
    <row r="56" spans="3:3" ht="13.5" customHeight="1">
      <c r="C56" s="3"/>
    </row>
    <row r="57" spans="3:3" ht="13.5" customHeight="1">
      <c r="C57" s="3"/>
    </row>
    <row r="58" spans="3:3" ht="13.5" customHeight="1">
      <c r="C58" s="3"/>
    </row>
    <row r="59" spans="3:3" ht="13.5" customHeight="1">
      <c r="C59" s="3"/>
    </row>
    <row r="60" spans="3:3" ht="13.5" customHeight="1">
      <c r="C60" s="3"/>
    </row>
    <row r="61" spans="3:3" ht="13.5" customHeight="1">
      <c r="C61" s="3"/>
    </row>
    <row r="62" spans="3:3" ht="13.5" customHeight="1">
      <c r="C62" s="3"/>
    </row>
    <row r="63" spans="3:3" ht="13.5" customHeight="1">
      <c r="C63" s="3"/>
    </row>
    <row r="64" spans="3:3" ht="13.5" customHeight="1">
      <c r="C64" s="3"/>
    </row>
    <row r="65" spans="3:3" ht="13.5" customHeight="1">
      <c r="C65" s="3"/>
    </row>
    <row r="66" spans="3:3" ht="13.5" customHeight="1">
      <c r="C66" s="3"/>
    </row>
    <row r="67" spans="3:3" ht="13.5" customHeight="1">
      <c r="C67" s="3"/>
    </row>
    <row r="68" spans="3:3" ht="13.5" customHeight="1">
      <c r="C68" s="3"/>
    </row>
    <row r="69" spans="3:3" ht="13.5" customHeight="1">
      <c r="C69" s="3"/>
    </row>
    <row r="70" spans="3:3" ht="13.5" customHeight="1">
      <c r="C70" s="3"/>
    </row>
    <row r="71" spans="3:3" ht="13.5" customHeight="1">
      <c r="C71" s="3"/>
    </row>
    <row r="72" spans="3:3" ht="13.5" customHeight="1">
      <c r="C72" s="3"/>
    </row>
    <row r="73" spans="3:3" ht="13.5" customHeight="1">
      <c r="C73" s="3"/>
    </row>
    <row r="74" spans="3:3" ht="13.5" customHeight="1">
      <c r="C74" s="3"/>
    </row>
    <row r="75" spans="3:3" ht="13.5" customHeight="1">
      <c r="C75" s="3"/>
    </row>
    <row r="76" spans="3:3" ht="13.5" customHeight="1">
      <c r="C76" s="3"/>
    </row>
    <row r="77" spans="3:3" ht="13.5" customHeight="1">
      <c r="C77" s="3"/>
    </row>
    <row r="78" spans="3:3" ht="13.5" customHeight="1">
      <c r="C78" s="3"/>
    </row>
    <row r="79" spans="3:3" ht="13.5" customHeight="1">
      <c r="C79" s="3"/>
    </row>
    <row r="80" spans="3:3" ht="13.5" customHeight="1">
      <c r="C80" s="3"/>
    </row>
    <row r="81" spans="3:3" ht="13.5" customHeight="1">
      <c r="C81" s="3"/>
    </row>
    <row r="82" spans="3:3" ht="13.5" customHeight="1">
      <c r="C82" s="3"/>
    </row>
    <row r="83" spans="3:3" ht="13.5" customHeight="1">
      <c r="C83" s="3"/>
    </row>
    <row r="84" spans="3:3" ht="13.5" customHeight="1">
      <c r="C84" s="3"/>
    </row>
    <row r="85" spans="3:3" ht="13.5" customHeight="1">
      <c r="C85" s="3"/>
    </row>
    <row r="86" spans="3:3" ht="13.5" customHeight="1">
      <c r="C86" s="3"/>
    </row>
    <row r="87" spans="3:3" ht="13.5" customHeight="1">
      <c r="C87" s="3"/>
    </row>
    <row r="88" spans="3:3" ht="13.5" customHeight="1">
      <c r="C88" s="3"/>
    </row>
    <row r="89" spans="3:3" ht="13.5" customHeight="1">
      <c r="C89" s="3"/>
    </row>
    <row r="90" spans="3:3" ht="13.5" customHeight="1">
      <c r="C90" s="3"/>
    </row>
    <row r="91" spans="3:3" ht="13.5" customHeight="1">
      <c r="C91" s="3"/>
    </row>
    <row r="92" spans="3:3" ht="13.5" customHeight="1">
      <c r="C92" s="3"/>
    </row>
    <row r="93" spans="3:3" ht="13.5" customHeight="1">
      <c r="C93" s="3"/>
    </row>
    <row r="94" spans="3:3" ht="13.5" customHeight="1">
      <c r="C94" s="3"/>
    </row>
    <row r="95" spans="3:3" ht="13.5" customHeight="1">
      <c r="C95" s="3"/>
    </row>
    <row r="96" spans="3:3" ht="13.5" customHeight="1">
      <c r="C96" s="3"/>
    </row>
    <row r="97" spans="3:3" ht="13.5" customHeight="1">
      <c r="C97" s="3"/>
    </row>
    <row r="98" spans="3:3" ht="13.5" customHeight="1">
      <c r="C98" s="3"/>
    </row>
    <row r="99" spans="3:3" ht="13.5" customHeight="1">
      <c r="C99" s="3"/>
    </row>
    <row r="100" spans="3:3" ht="13.5" customHeight="1">
      <c r="C100" s="3"/>
    </row>
    <row r="101" spans="3:3" ht="13.5" customHeight="1">
      <c r="C101" s="3"/>
    </row>
    <row r="102" spans="3:3" ht="13.5" customHeight="1">
      <c r="C102" s="3"/>
    </row>
    <row r="103" spans="3:3" ht="13.5" customHeight="1">
      <c r="C103" s="3"/>
    </row>
    <row r="104" spans="3:3" ht="13.5" customHeight="1">
      <c r="C104" s="3"/>
    </row>
    <row r="105" spans="3:3" ht="13.5" customHeight="1">
      <c r="C105" s="3"/>
    </row>
    <row r="106" spans="3:3" ht="13.5" customHeight="1">
      <c r="C106" s="3"/>
    </row>
    <row r="107" spans="3:3" ht="13.5" customHeight="1">
      <c r="C107" s="3"/>
    </row>
    <row r="108" spans="3:3" ht="13.5" customHeight="1">
      <c r="C108" s="3"/>
    </row>
    <row r="109" spans="3:3" ht="13.5" customHeight="1">
      <c r="C109" s="3"/>
    </row>
    <row r="110" spans="3:3" ht="13.5" customHeight="1">
      <c r="C110" s="3"/>
    </row>
    <row r="111" spans="3:3" ht="13.5" customHeight="1">
      <c r="C111" s="3"/>
    </row>
    <row r="112" spans="3:3" ht="13.5" customHeight="1">
      <c r="C112" s="3"/>
    </row>
    <row r="113" spans="3:3" ht="13.5" customHeight="1">
      <c r="C113" s="3"/>
    </row>
    <row r="114" spans="3:3" ht="13.5" customHeight="1">
      <c r="C114" s="3"/>
    </row>
    <row r="115" spans="3:3" ht="13.5" customHeight="1">
      <c r="C115" s="3"/>
    </row>
    <row r="116" spans="3:3" ht="13.5" customHeight="1">
      <c r="C116" s="3"/>
    </row>
    <row r="117" spans="3:3" ht="13.5" customHeight="1">
      <c r="C117" s="3"/>
    </row>
    <row r="118" spans="3:3" ht="13.5" customHeight="1">
      <c r="C118" s="3"/>
    </row>
    <row r="119" spans="3:3" ht="13.5" customHeight="1">
      <c r="C119" s="3"/>
    </row>
    <row r="120" spans="3:3" ht="13.5" customHeight="1">
      <c r="C120" s="3"/>
    </row>
    <row r="121" spans="3:3" ht="13.5" customHeight="1">
      <c r="C121" s="3"/>
    </row>
    <row r="122" spans="3:3" ht="13.5" customHeight="1">
      <c r="C122" s="3"/>
    </row>
    <row r="123" spans="3:3" ht="13.5" customHeight="1">
      <c r="C123" s="3"/>
    </row>
    <row r="124" spans="3:3" ht="13.5" customHeight="1">
      <c r="C124" s="3"/>
    </row>
    <row r="125" spans="3:3" ht="13.5" customHeight="1">
      <c r="C125" s="3"/>
    </row>
    <row r="126" spans="3:3" ht="13.5" customHeight="1">
      <c r="C126" s="3"/>
    </row>
    <row r="127" spans="3:3" ht="13.5" customHeight="1">
      <c r="C127" s="3"/>
    </row>
    <row r="128" spans="3:3" ht="13.5" customHeight="1">
      <c r="C128" s="3"/>
    </row>
    <row r="129" spans="3:3" ht="13.5" customHeight="1">
      <c r="C129" s="3"/>
    </row>
    <row r="130" spans="3:3" ht="13.5" customHeight="1">
      <c r="C130" s="3"/>
    </row>
    <row r="131" spans="3:3" ht="13.5" customHeight="1">
      <c r="C131" s="3"/>
    </row>
    <row r="132" spans="3:3" ht="13.5" customHeight="1">
      <c r="C132" s="3"/>
    </row>
    <row r="133" spans="3:3" ht="13.5" customHeight="1">
      <c r="C133" s="3"/>
    </row>
    <row r="134" spans="3:3" ht="13.5" customHeight="1">
      <c r="C134" s="3"/>
    </row>
    <row r="135" spans="3:3" ht="13.5" customHeight="1">
      <c r="C135" s="3"/>
    </row>
    <row r="136" spans="3:3" ht="13.5" customHeight="1">
      <c r="C136" s="3"/>
    </row>
    <row r="137" spans="3:3" ht="13.5" customHeight="1">
      <c r="C137" s="3"/>
    </row>
    <row r="138" spans="3:3" ht="13.5" customHeight="1">
      <c r="C138" s="3"/>
    </row>
    <row r="139" spans="3:3" ht="13.5" customHeight="1">
      <c r="C139" s="3"/>
    </row>
    <row r="140" spans="3:3" ht="13.5" customHeight="1">
      <c r="C140" s="3"/>
    </row>
    <row r="141" spans="3:3" ht="13.5" customHeight="1">
      <c r="C141" s="3"/>
    </row>
    <row r="142" spans="3:3" ht="13.5" customHeight="1">
      <c r="C142" s="3"/>
    </row>
    <row r="143" spans="3:3" ht="13.5" customHeight="1">
      <c r="C143" s="3"/>
    </row>
    <row r="144" spans="3:3" ht="13.5" customHeight="1">
      <c r="C144" s="3"/>
    </row>
    <row r="145" spans="3:3" ht="13.5" customHeight="1">
      <c r="C145" s="3"/>
    </row>
    <row r="146" spans="3:3" ht="13.5" customHeight="1">
      <c r="C146" s="3"/>
    </row>
    <row r="147" spans="3:3" ht="13.5" customHeight="1">
      <c r="C147" s="3"/>
    </row>
    <row r="148" spans="3:3" ht="13.5" customHeight="1">
      <c r="C148" s="3"/>
    </row>
    <row r="149" spans="3:3" ht="13.5" customHeight="1">
      <c r="C149" s="3"/>
    </row>
    <row r="150" spans="3:3" ht="13.5" customHeight="1">
      <c r="C150" s="3"/>
    </row>
    <row r="151" spans="3:3" ht="13.5" customHeight="1">
      <c r="C151" s="3"/>
    </row>
    <row r="152" spans="3:3" ht="13.5" customHeight="1">
      <c r="C152" s="3"/>
    </row>
    <row r="153" spans="3:3" ht="13.5" customHeight="1">
      <c r="C153" s="3"/>
    </row>
    <row r="154" spans="3:3" ht="13.5" customHeight="1">
      <c r="C154" s="3"/>
    </row>
    <row r="155" spans="3:3" ht="13.5" customHeight="1">
      <c r="C155" s="3"/>
    </row>
    <row r="156" spans="3:3" ht="13.5" customHeight="1">
      <c r="C156" s="3"/>
    </row>
    <row r="157" spans="3:3" ht="13.5" customHeight="1">
      <c r="C157" s="3"/>
    </row>
    <row r="158" spans="3:3" ht="13.5" customHeight="1">
      <c r="C158" s="3"/>
    </row>
    <row r="159" spans="3:3" ht="13.5" customHeight="1">
      <c r="C159" s="3"/>
    </row>
    <row r="160" spans="3:3" ht="13.5" customHeight="1">
      <c r="C160" s="3"/>
    </row>
    <row r="161" spans="3:3" ht="13.5" customHeight="1">
      <c r="C161" s="3"/>
    </row>
    <row r="162" spans="3:3" ht="13.5" customHeight="1">
      <c r="C162" s="3"/>
    </row>
    <row r="163" spans="3:3" ht="13.5" customHeight="1">
      <c r="C163" s="3"/>
    </row>
    <row r="164" spans="3:3" ht="13.5" customHeight="1">
      <c r="C164" s="3"/>
    </row>
    <row r="165" spans="3:3" ht="13.5" customHeight="1">
      <c r="C165" s="3"/>
    </row>
    <row r="166" spans="3:3" ht="13.5" customHeight="1">
      <c r="C166" s="3"/>
    </row>
    <row r="167" spans="3:3" ht="13.5" customHeight="1">
      <c r="C167" s="3"/>
    </row>
    <row r="168" spans="3:3" ht="13.5" customHeight="1">
      <c r="C168" s="3"/>
    </row>
    <row r="169" spans="3:3" ht="13.5" customHeight="1">
      <c r="C169" s="3"/>
    </row>
    <row r="170" spans="3:3" ht="13.5" customHeight="1">
      <c r="C170" s="3"/>
    </row>
    <row r="171" spans="3:3" ht="13.5" customHeight="1">
      <c r="C171" s="3"/>
    </row>
    <row r="172" spans="3:3" ht="13.5" customHeight="1">
      <c r="C172" s="3"/>
    </row>
    <row r="173" spans="3:3" ht="13.5" customHeight="1">
      <c r="C173" s="3"/>
    </row>
    <row r="174" spans="3:3" ht="13.5" customHeight="1">
      <c r="C174" s="3"/>
    </row>
    <row r="175" spans="3:3" ht="13.5" customHeight="1">
      <c r="C175" s="3"/>
    </row>
    <row r="176" spans="3:3" ht="13.5" customHeight="1">
      <c r="C176" s="3"/>
    </row>
    <row r="177" spans="3:3" ht="13.5" customHeight="1">
      <c r="C177" s="3"/>
    </row>
    <row r="178" spans="3:3" ht="13.5" customHeight="1">
      <c r="C178" s="3"/>
    </row>
    <row r="179" spans="3:3" ht="13.5" customHeight="1">
      <c r="C179" s="3"/>
    </row>
    <row r="180" spans="3:3" ht="13.5" customHeight="1">
      <c r="C180" s="3"/>
    </row>
    <row r="181" spans="3:3" ht="13.5" customHeight="1">
      <c r="C181" s="3"/>
    </row>
    <row r="182" spans="3:3" ht="13.5" customHeight="1">
      <c r="C182" s="3"/>
    </row>
    <row r="183" spans="3:3" ht="13.5" customHeight="1">
      <c r="C183" s="3"/>
    </row>
    <row r="184" spans="3:3" ht="13.5" customHeight="1">
      <c r="C184" s="3"/>
    </row>
    <row r="185" spans="3:3" ht="13.5" customHeight="1">
      <c r="C185" s="3"/>
    </row>
    <row r="186" spans="3:3" ht="13.5" customHeight="1">
      <c r="C186" s="3"/>
    </row>
    <row r="187" spans="3:3" ht="13.5" customHeight="1">
      <c r="C187" s="3"/>
    </row>
    <row r="188" spans="3:3" ht="13.5" customHeight="1">
      <c r="C188" s="3"/>
    </row>
    <row r="189" spans="3:3" ht="13.5" customHeight="1">
      <c r="C189" s="3"/>
    </row>
    <row r="190" spans="3:3" ht="13.5" customHeight="1">
      <c r="C190" s="3"/>
    </row>
    <row r="191" spans="3:3" ht="13.5" customHeight="1">
      <c r="C191" s="3"/>
    </row>
    <row r="192" spans="3:3" ht="13.5" customHeight="1">
      <c r="C192" s="3"/>
    </row>
    <row r="193" spans="3:3" ht="13.5" customHeight="1">
      <c r="C193" s="3"/>
    </row>
    <row r="194" spans="3:3" ht="13.5" customHeight="1">
      <c r="C194" s="3"/>
    </row>
    <row r="195" spans="3:3" ht="13.5" customHeight="1">
      <c r="C195" s="3"/>
    </row>
    <row r="196" spans="3:3" ht="13.5" customHeight="1">
      <c r="C196" s="3"/>
    </row>
    <row r="197" spans="3:3" ht="13.5" customHeight="1">
      <c r="C197" s="3"/>
    </row>
    <row r="198" spans="3:3" ht="13.5" customHeight="1">
      <c r="C198" s="3"/>
    </row>
    <row r="199" spans="3:3" ht="13.5" customHeight="1">
      <c r="C199" s="3"/>
    </row>
    <row r="200" spans="3:3" ht="13.5" customHeight="1">
      <c r="C200" s="3"/>
    </row>
    <row r="201" spans="3:3" ht="13.5" customHeight="1">
      <c r="C201" s="3"/>
    </row>
    <row r="202" spans="3:3" ht="13.5" customHeight="1">
      <c r="C202" s="3"/>
    </row>
    <row r="203" spans="3:3" ht="13.5" customHeight="1">
      <c r="C203" s="3"/>
    </row>
    <row r="204" spans="3:3" ht="13.5" customHeight="1">
      <c r="C204" s="3"/>
    </row>
    <row r="205" spans="3:3" ht="13.5" customHeight="1">
      <c r="C205" s="3"/>
    </row>
    <row r="206" spans="3:3" ht="13.5" customHeight="1">
      <c r="C206" s="3"/>
    </row>
    <row r="207" spans="3:3" ht="13.5" customHeight="1">
      <c r="C207" s="3"/>
    </row>
    <row r="208" spans="3:3" ht="13.5" customHeight="1">
      <c r="C208" s="3"/>
    </row>
    <row r="209" spans="3:3" ht="13.5" customHeight="1">
      <c r="C209" s="3"/>
    </row>
    <row r="210" spans="3:3" ht="13.5" customHeight="1">
      <c r="C210" s="3"/>
    </row>
    <row r="211" spans="3:3" ht="13.5" customHeight="1">
      <c r="C211" s="3"/>
    </row>
    <row r="212" spans="3:3" ht="13.5" customHeight="1">
      <c r="C212" s="3"/>
    </row>
    <row r="213" spans="3:3" ht="13.5" customHeight="1">
      <c r="C213" s="3"/>
    </row>
    <row r="214" spans="3:3" ht="13.5" customHeight="1">
      <c r="C214" s="3"/>
    </row>
    <row r="215" spans="3:3" ht="13.5" customHeight="1">
      <c r="C215" s="3"/>
    </row>
    <row r="216" spans="3:3" ht="13.5" customHeight="1">
      <c r="C216" s="3"/>
    </row>
    <row r="217" spans="3:3" ht="13.5" customHeight="1">
      <c r="C217" s="3"/>
    </row>
    <row r="218" spans="3:3" ht="13.5" customHeight="1">
      <c r="C218" s="3"/>
    </row>
    <row r="219" spans="3:3" ht="13.5" customHeight="1">
      <c r="C219" s="3"/>
    </row>
    <row r="220" spans="3:3" ht="13.5" customHeight="1">
      <c r="C220" s="3"/>
    </row>
    <row r="221" spans="3:3" ht="13.5" customHeight="1">
      <c r="C221" s="3"/>
    </row>
    <row r="222" spans="3:3" ht="13.5" customHeight="1">
      <c r="C222" s="3"/>
    </row>
    <row r="223" spans="3:3" ht="13.5" customHeight="1">
      <c r="C223" s="3"/>
    </row>
    <row r="224" spans="3:3" ht="13.5" customHeight="1">
      <c r="C224" s="3"/>
    </row>
    <row r="225" spans="3:3" ht="13.5" customHeight="1">
      <c r="C225" s="3"/>
    </row>
    <row r="226" spans="3:3" ht="13.5" customHeight="1">
      <c r="C226" s="3"/>
    </row>
    <row r="227" spans="3:3" ht="13.5" customHeight="1">
      <c r="C227" s="3"/>
    </row>
    <row r="228" spans="3:3" ht="13.5" customHeight="1">
      <c r="C228" s="3"/>
    </row>
    <row r="229" spans="3:3" ht="13.5" customHeight="1">
      <c r="C229" s="3"/>
    </row>
    <row r="230" spans="3:3" ht="13.5" customHeight="1">
      <c r="C230" s="3"/>
    </row>
    <row r="231" spans="3:3" ht="13.5" customHeight="1">
      <c r="C231" s="3"/>
    </row>
    <row r="232" spans="3:3" ht="13.5" customHeight="1">
      <c r="C232" s="3"/>
    </row>
    <row r="233" spans="3:3" ht="13.5" customHeight="1">
      <c r="C233" s="3"/>
    </row>
    <row r="234" spans="3:3" ht="13.5" customHeight="1">
      <c r="C234" s="3"/>
    </row>
    <row r="235" spans="3:3" ht="13.5" customHeight="1">
      <c r="C235" s="3"/>
    </row>
    <row r="236" spans="3:3" ht="13.5" customHeight="1">
      <c r="C236" s="3"/>
    </row>
    <row r="237" spans="3:3" ht="13.5" customHeight="1">
      <c r="C237" s="3"/>
    </row>
    <row r="238" spans="3:3" ht="13.5" customHeight="1">
      <c r="C238" s="3"/>
    </row>
    <row r="239" spans="3:3" ht="13.5" customHeight="1">
      <c r="C239" s="3"/>
    </row>
    <row r="240" spans="3:3" ht="13.5" customHeight="1">
      <c r="C240" s="3"/>
    </row>
    <row r="241" spans="3:3" ht="13.5" customHeight="1">
      <c r="C241" s="3"/>
    </row>
    <row r="242" spans="3:3" ht="13.5" customHeight="1">
      <c r="C242" s="3"/>
    </row>
    <row r="243" spans="3:3" ht="13.5" customHeight="1">
      <c r="C243" s="3"/>
    </row>
    <row r="244" spans="3:3" ht="13.5" customHeight="1">
      <c r="C244" s="3"/>
    </row>
    <row r="245" spans="3:3" ht="13.5" customHeight="1">
      <c r="C245" s="3"/>
    </row>
    <row r="246" spans="3:3" ht="13.5" customHeight="1">
      <c r="C246" s="3"/>
    </row>
    <row r="247" spans="3:3" ht="13.5" customHeight="1">
      <c r="C247" s="3"/>
    </row>
    <row r="248" spans="3:3" ht="13.5" customHeight="1">
      <c r="C248" s="3"/>
    </row>
    <row r="249" spans="3:3" ht="13.5" customHeight="1">
      <c r="C249" s="3"/>
    </row>
    <row r="250" spans="3:3" ht="13.5" customHeight="1">
      <c r="C250" s="3"/>
    </row>
    <row r="251" spans="3:3" ht="13.5" customHeight="1">
      <c r="C251" s="3"/>
    </row>
    <row r="252" spans="3:3" ht="13.5" customHeight="1">
      <c r="C252" s="3"/>
    </row>
    <row r="253" spans="3:3" ht="13.5" customHeight="1">
      <c r="C253" s="3"/>
    </row>
    <row r="254" spans="3:3" ht="13.5" customHeight="1">
      <c r="C254" s="3"/>
    </row>
    <row r="255" spans="3:3" ht="13.5" customHeight="1">
      <c r="C255" s="3"/>
    </row>
    <row r="256" spans="3:3" ht="13.5" customHeight="1">
      <c r="C256" s="3"/>
    </row>
    <row r="257" spans="3:3" ht="13.5" customHeight="1">
      <c r="C257" s="3"/>
    </row>
    <row r="258" spans="3:3" ht="13.5" customHeight="1">
      <c r="C258" s="3"/>
    </row>
    <row r="259" spans="3:3" ht="13.5" customHeight="1">
      <c r="C259" s="3"/>
    </row>
    <row r="260" spans="3:3" ht="13.5" customHeight="1">
      <c r="C260" s="3"/>
    </row>
    <row r="261" spans="3:3" ht="13.5" customHeight="1">
      <c r="C261" s="3"/>
    </row>
    <row r="262" spans="3:3" ht="13.5" customHeight="1">
      <c r="C262" s="3"/>
    </row>
    <row r="263" spans="3:3" ht="13.5" customHeight="1">
      <c r="C263" s="3"/>
    </row>
    <row r="264" spans="3:3" ht="13.5" customHeight="1">
      <c r="C264" s="3"/>
    </row>
    <row r="265" spans="3:3" ht="13.5" customHeight="1">
      <c r="C265" s="3"/>
    </row>
    <row r="266" spans="3:3" ht="13.5" customHeight="1">
      <c r="C266" s="3"/>
    </row>
    <row r="267" spans="3:3" ht="13.5" customHeight="1">
      <c r="C267" s="3"/>
    </row>
    <row r="268" spans="3:3" ht="13.5" customHeight="1">
      <c r="C268" s="3"/>
    </row>
    <row r="269" spans="3:3" ht="13.5" customHeight="1">
      <c r="C269" s="3"/>
    </row>
    <row r="270" spans="3:3" ht="13.5" customHeight="1">
      <c r="C270" s="3"/>
    </row>
    <row r="271" spans="3:3" ht="13.5" customHeight="1">
      <c r="C271" s="3"/>
    </row>
    <row r="272" spans="3:3" ht="13.5" customHeight="1">
      <c r="C272" s="3"/>
    </row>
    <row r="273" spans="3:3" ht="13.5" customHeight="1">
      <c r="C273" s="3"/>
    </row>
    <row r="274" spans="3:3" ht="13.5" customHeight="1">
      <c r="C274" s="3"/>
    </row>
    <row r="275" spans="3:3" ht="13.5" customHeight="1">
      <c r="C275" s="3"/>
    </row>
    <row r="276" spans="3:3" ht="13.5" customHeight="1">
      <c r="C276" s="3"/>
    </row>
    <row r="277" spans="3:3" ht="13.5" customHeight="1">
      <c r="C277" s="3"/>
    </row>
    <row r="278" spans="3:3" ht="13.5" customHeight="1">
      <c r="C278" s="3"/>
    </row>
    <row r="279" spans="3:3" ht="13.5" customHeight="1">
      <c r="C279" s="3"/>
    </row>
    <row r="280" spans="3:3" ht="13.5" customHeight="1">
      <c r="C280" s="3"/>
    </row>
    <row r="281" spans="3:3" ht="13.5" customHeight="1">
      <c r="C281" s="3"/>
    </row>
    <row r="282" spans="3:3" ht="13.5" customHeight="1">
      <c r="C282" s="3"/>
    </row>
    <row r="283" spans="3:3" ht="13.5" customHeight="1">
      <c r="C283" s="3"/>
    </row>
    <row r="284" spans="3:3" ht="13.5" customHeight="1">
      <c r="C284" s="3"/>
    </row>
    <row r="285" spans="3:3" ht="13.5" customHeight="1">
      <c r="C285" s="3"/>
    </row>
    <row r="286" spans="3:3" ht="13.5" customHeight="1">
      <c r="C286" s="3"/>
    </row>
    <row r="287" spans="3:3" ht="13.5" customHeight="1">
      <c r="C287" s="3"/>
    </row>
    <row r="288" spans="3:3" ht="13.5" customHeight="1">
      <c r="C288" s="3"/>
    </row>
    <row r="289" spans="3:3" ht="13.5" customHeight="1">
      <c r="C289" s="3"/>
    </row>
    <row r="290" spans="3:3" ht="13.5" customHeight="1">
      <c r="C290" s="3"/>
    </row>
    <row r="291" spans="3:3" ht="13.5" customHeight="1">
      <c r="C291" s="3"/>
    </row>
    <row r="292" spans="3:3" ht="13.5" customHeight="1">
      <c r="C292" s="3"/>
    </row>
    <row r="293" spans="3:3" ht="13.5" customHeight="1">
      <c r="C293" s="3"/>
    </row>
    <row r="294" spans="3:3" ht="13.5" customHeight="1">
      <c r="C294" s="3"/>
    </row>
    <row r="295" spans="3:3" ht="13.5" customHeight="1">
      <c r="C295" s="3"/>
    </row>
    <row r="296" spans="3:3" ht="13.5" customHeight="1">
      <c r="C296" s="3"/>
    </row>
    <row r="297" spans="3:3" ht="13.5" customHeight="1">
      <c r="C297" s="3"/>
    </row>
    <row r="298" spans="3:3" ht="13.5" customHeight="1">
      <c r="C298" s="3"/>
    </row>
    <row r="299" spans="3:3" ht="13.5" customHeight="1">
      <c r="C299" s="3"/>
    </row>
    <row r="300" spans="3:3" ht="13.5" customHeight="1">
      <c r="C300" s="3"/>
    </row>
    <row r="301" spans="3:3" ht="13.5" customHeight="1">
      <c r="C301" s="3"/>
    </row>
    <row r="302" spans="3:3" ht="13.5" customHeight="1">
      <c r="C302" s="3"/>
    </row>
    <row r="303" spans="3:3" ht="13.5" customHeight="1">
      <c r="C303" s="3"/>
    </row>
    <row r="304" spans="3:3" ht="13.5" customHeight="1">
      <c r="C304" s="3"/>
    </row>
    <row r="305" spans="3:3" ht="13.5" customHeight="1">
      <c r="C305" s="3"/>
    </row>
    <row r="306" spans="3:3" ht="13.5" customHeight="1">
      <c r="C306" s="3"/>
    </row>
    <row r="307" spans="3:3" ht="13.5" customHeight="1">
      <c r="C307" s="3"/>
    </row>
    <row r="308" spans="3:3" ht="13.5" customHeight="1">
      <c r="C308" s="3"/>
    </row>
    <row r="309" spans="3:3" ht="13.5" customHeight="1">
      <c r="C309" s="3"/>
    </row>
    <row r="310" spans="3:3" ht="13.5" customHeight="1">
      <c r="C310" s="3"/>
    </row>
    <row r="311" spans="3:3" ht="13.5" customHeight="1">
      <c r="C311" s="3"/>
    </row>
    <row r="312" spans="3:3" ht="13.5" customHeight="1">
      <c r="C312" s="3"/>
    </row>
    <row r="313" spans="3:3" ht="13.5" customHeight="1">
      <c r="C313" s="3"/>
    </row>
    <row r="314" spans="3:3" ht="13.5" customHeight="1">
      <c r="C314" s="3"/>
    </row>
    <row r="315" spans="3:3" ht="13.5" customHeight="1">
      <c r="C315" s="3"/>
    </row>
    <row r="316" spans="3:3" ht="13.5" customHeight="1">
      <c r="C316" s="3"/>
    </row>
    <row r="317" spans="3:3" ht="13.5" customHeight="1">
      <c r="C317" s="3"/>
    </row>
    <row r="318" spans="3:3" ht="13.5" customHeight="1">
      <c r="C318" s="3"/>
    </row>
    <row r="319" spans="3:3" ht="13.5" customHeight="1">
      <c r="C319" s="3"/>
    </row>
    <row r="320" spans="3:3" ht="13.5" customHeight="1">
      <c r="C320" s="3"/>
    </row>
    <row r="321" spans="1:3" ht="13.5" customHeight="1">
      <c r="C321" s="3"/>
    </row>
    <row r="322" spans="1:3" ht="13.5" customHeight="1">
      <c r="C322" s="3"/>
    </row>
    <row r="323" spans="1:3" ht="13.5" customHeight="1">
      <c r="C323" s="3"/>
    </row>
    <row r="324" spans="1:3" ht="13.5" customHeight="1">
      <c r="C324" s="3"/>
    </row>
    <row r="326" spans="1:3" ht="13.5" customHeight="1">
      <c r="A326" s="2" t="s">
        <v>165</v>
      </c>
    </row>
  </sheetData>
  <autoFilter ref="A3:D3" xr:uid="{F3695882-B9AD-4840-9CDA-2CC7E5E41E67}">
    <sortState xmlns:xlrd2="http://schemas.microsoft.com/office/spreadsheetml/2017/richdata2" ref="A4:D43">
      <sortCondition descending="1" ref="B3"/>
    </sortState>
  </autoFilter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CA89-3FE3-4125-BBD3-FC5C14E88074}">
  <sheetPr>
    <tabColor theme="9"/>
  </sheetPr>
  <dimension ref="A1:G284"/>
  <sheetViews>
    <sheetView view="pageBreakPreview" zoomScale="80" zoomScaleNormal="100" zoomScaleSheetLayoutView="80" workbookViewId="0">
      <selection activeCell="A45" sqref="A45:E286"/>
    </sheetView>
  </sheetViews>
  <sheetFormatPr defaultColWidth="11.453125" defaultRowHeight="14.5"/>
  <cols>
    <col min="1" max="3" width="11.453125" style="2"/>
    <col min="5" max="16384" width="11.453125" style="2"/>
  </cols>
  <sheetData>
    <row r="1" spans="1:7">
      <c r="A1" s="26" t="s">
        <v>42</v>
      </c>
    </row>
    <row r="3" spans="1:7">
      <c r="B3" s="2">
        <v>2024</v>
      </c>
      <c r="C3" s="2">
        <v>2018</v>
      </c>
    </row>
    <row r="4" spans="1:7">
      <c r="A4" s="2" t="s">
        <v>97</v>
      </c>
      <c r="B4" s="3">
        <v>47.989896863818103</v>
      </c>
      <c r="C4" s="3">
        <v>30.158136053148699</v>
      </c>
      <c r="E4" s="2">
        <v>2022</v>
      </c>
      <c r="F4" s="3">
        <v>27.2765781427461</v>
      </c>
    </row>
    <row r="5" spans="1:7">
      <c r="A5" s="2" t="s">
        <v>149</v>
      </c>
      <c r="B5" s="3">
        <v>44.290241503660802</v>
      </c>
      <c r="C5" s="3">
        <v>43.284243162440497</v>
      </c>
      <c r="E5" s="2">
        <v>2022</v>
      </c>
      <c r="F5" s="3">
        <v>30.386993359285601</v>
      </c>
    </row>
    <row r="6" spans="1:7">
      <c r="A6" s="2" t="s">
        <v>87</v>
      </c>
      <c r="B6" s="3">
        <v>38.785504407443703</v>
      </c>
      <c r="C6" s="3">
        <v>18.797431406888499</v>
      </c>
      <c r="E6" s="2">
        <v>2022</v>
      </c>
      <c r="F6" s="3">
        <v>34.740735571219197</v>
      </c>
    </row>
    <row r="7" spans="1:7">
      <c r="A7" s="2" t="s">
        <v>139</v>
      </c>
      <c r="B7" s="3">
        <v>38.515598854720601</v>
      </c>
      <c r="C7" s="3">
        <v>33.490934128987803</v>
      </c>
      <c r="E7" s="2">
        <v>2022</v>
      </c>
      <c r="F7" s="3">
        <v>22.1958041958042</v>
      </c>
      <c r="G7" s="2">
        <v>2022</v>
      </c>
    </row>
    <row r="8" spans="1:7">
      <c r="A8" s="2" t="s">
        <v>129</v>
      </c>
      <c r="B8" s="3">
        <v>38.068995921966298</v>
      </c>
      <c r="C8" s="3">
        <v>28.6034998848722</v>
      </c>
      <c r="E8" s="2">
        <v>2022</v>
      </c>
      <c r="F8" s="3">
        <v>38.785504407443703</v>
      </c>
    </row>
    <row r="9" spans="1:7">
      <c r="A9" s="2" t="s">
        <v>101</v>
      </c>
      <c r="B9" s="3">
        <v>37.777518111708297</v>
      </c>
      <c r="C9" s="3">
        <v>41.577589384445297</v>
      </c>
      <c r="E9" s="2">
        <v>2022</v>
      </c>
      <c r="F9" s="3">
        <v>35.148033583738403</v>
      </c>
      <c r="G9" s="2">
        <v>2022</v>
      </c>
    </row>
    <row r="10" spans="1:7">
      <c r="A10" s="2" t="s">
        <v>89</v>
      </c>
      <c r="B10" s="3">
        <v>35.148033583738403</v>
      </c>
      <c r="C10" s="3">
        <v>24.0928407976463</v>
      </c>
      <c r="E10" s="2">
        <v>2022</v>
      </c>
      <c r="F10" s="3">
        <v>34.0575385765531</v>
      </c>
      <c r="G10" s="2">
        <v>2022</v>
      </c>
    </row>
    <row r="11" spans="1:7">
      <c r="A11" s="2" t="s">
        <v>131</v>
      </c>
      <c r="B11" s="3">
        <v>34.7826086956522</v>
      </c>
      <c r="C11" s="3">
        <v>18.8056206088993</v>
      </c>
      <c r="E11" s="2">
        <v>2022</v>
      </c>
      <c r="F11" s="3">
        <v>31.530755143811302</v>
      </c>
    </row>
    <row r="12" spans="1:7">
      <c r="A12" s="2" t="s">
        <v>83</v>
      </c>
      <c r="B12" s="3">
        <v>34.740735571219197</v>
      </c>
      <c r="C12" s="3">
        <v>34.1577888698503</v>
      </c>
      <c r="E12" s="2">
        <v>2022</v>
      </c>
      <c r="F12" s="3">
        <v>26.887308533916801</v>
      </c>
      <c r="G12" s="2">
        <v>2022</v>
      </c>
    </row>
    <row r="13" spans="1:7">
      <c r="A13" s="2" t="s">
        <v>105</v>
      </c>
      <c r="B13" s="3">
        <v>34.596375617792397</v>
      </c>
      <c r="C13" s="3">
        <v>19.420243941073998</v>
      </c>
      <c r="E13" s="2">
        <v>2022</v>
      </c>
      <c r="F13" s="3">
        <v>47.989896863818103</v>
      </c>
      <c r="G13" s="2">
        <v>2022</v>
      </c>
    </row>
    <row r="14" spans="1:7">
      <c r="A14" s="2" t="s">
        <v>91</v>
      </c>
      <c r="B14" s="3">
        <v>34.0575385765531</v>
      </c>
      <c r="C14" s="3">
        <v>30.290935285642899</v>
      </c>
      <c r="E14" s="2">
        <v>2022</v>
      </c>
      <c r="F14" s="3">
        <v>17.869824221615801</v>
      </c>
      <c r="G14" s="2">
        <v>2022</v>
      </c>
    </row>
    <row r="15" spans="1:7">
      <c r="A15" s="2" t="s">
        <v>93</v>
      </c>
      <c r="B15" s="3">
        <v>31.530755143811302</v>
      </c>
      <c r="C15" s="3">
        <v>23.823146944083199</v>
      </c>
      <c r="E15" s="2">
        <v>2022</v>
      </c>
      <c r="F15" s="3">
        <v>37.777518111708297</v>
      </c>
      <c r="G15" s="2">
        <v>2022</v>
      </c>
    </row>
    <row r="16" spans="1:7">
      <c r="A16" s="2" t="s">
        <v>113</v>
      </c>
      <c r="B16" s="3">
        <v>30.455537370430999</v>
      </c>
      <c r="C16" s="3">
        <v>25.607822410148</v>
      </c>
      <c r="E16" s="2">
        <v>2022</v>
      </c>
      <c r="F16" s="3">
        <v>26.719996974167</v>
      </c>
      <c r="G16" s="2">
        <v>2022</v>
      </c>
    </row>
    <row r="17" spans="1:7">
      <c r="A17" s="2" t="s">
        <v>81</v>
      </c>
      <c r="B17" s="3">
        <v>30.386993359285601</v>
      </c>
      <c r="C17" s="3">
        <v>32.774882104740598</v>
      </c>
      <c r="E17" s="2">
        <v>2022</v>
      </c>
      <c r="F17" s="3">
        <v>34.596375617792397</v>
      </c>
    </row>
    <row r="18" spans="1:7">
      <c r="A18" s="2" t="s">
        <v>111</v>
      </c>
      <c r="B18" s="3">
        <v>29.742719080579899</v>
      </c>
      <c r="C18" s="3">
        <v>30.712317357363698</v>
      </c>
      <c r="E18" s="2">
        <v>2022</v>
      </c>
      <c r="F18" s="3">
        <v>19.927320386036001</v>
      </c>
      <c r="G18" s="2">
        <v>2022</v>
      </c>
    </row>
    <row r="19" spans="1:7">
      <c r="A19" s="2" t="s">
        <v>109</v>
      </c>
      <c r="B19" s="3">
        <v>29.044214985438199</v>
      </c>
      <c r="C19" s="3">
        <v>27.743208377599</v>
      </c>
      <c r="E19" s="2">
        <v>2022</v>
      </c>
      <c r="F19" s="3">
        <v>29.044214985438199</v>
      </c>
      <c r="G19" s="2">
        <v>2022</v>
      </c>
    </row>
    <row r="20" spans="1:7">
      <c r="A20" s="2" t="s">
        <v>121</v>
      </c>
      <c r="B20" s="3">
        <v>27.729475748270399</v>
      </c>
      <c r="C20" s="3">
        <v>35.254551313033701</v>
      </c>
      <c r="E20" s="2">
        <v>2022</v>
      </c>
      <c r="F20" s="3">
        <v>29.742719080579899</v>
      </c>
      <c r="G20" s="2">
        <v>2022</v>
      </c>
    </row>
    <row r="21" spans="1:7">
      <c r="A21" s="2" t="s">
        <v>157</v>
      </c>
      <c r="B21" s="3">
        <v>27.6</v>
      </c>
      <c r="C21" s="3">
        <v>30.211070239971999</v>
      </c>
      <c r="E21" s="2">
        <v>2022</v>
      </c>
      <c r="F21" s="3">
        <v>30.455537370430999</v>
      </c>
      <c r="G21" s="2">
        <v>2022</v>
      </c>
    </row>
    <row r="22" spans="1:7">
      <c r="A22" s="2" t="s">
        <v>95</v>
      </c>
      <c r="B22" s="3">
        <v>26.887308533916801</v>
      </c>
      <c r="C22" s="3">
        <v>19.7893569844789</v>
      </c>
      <c r="E22" s="2">
        <v>2022</v>
      </c>
      <c r="F22" s="3">
        <v>23.125</v>
      </c>
    </row>
    <row r="23" spans="1:7">
      <c r="A23" s="2" t="s">
        <v>103</v>
      </c>
      <c r="B23" s="3">
        <v>26.719996974167</v>
      </c>
      <c r="C23" s="3">
        <v>26.310866896592</v>
      </c>
      <c r="E23" s="2">
        <v>2022</v>
      </c>
      <c r="F23" s="3">
        <v>13.738497753049399</v>
      </c>
      <c r="G23" s="2">
        <v>2022</v>
      </c>
    </row>
    <row r="24" spans="1:7">
      <c r="A24" s="2" t="s">
        <v>80</v>
      </c>
      <c r="B24" s="3">
        <v>25.549463949700701</v>
      </c>
      <c r="C24" s="3">
        <v>24.142977823462001</v>
      </c>
      <c r="E24" s="2">
        <v>2022</v>
      </c>
      <c r="F24" s="3">
        <v>17.6574977817214</v>
      </c>
      <c r="G24" s="2">
        <v>2022</v>
      </c>
    </row>
    <row r="25" spans="1:7">
      <c r="A25" s="2" t="s">
        <v>125</v>
      </c>
      <c r="B25" s="3">
        <v>24.852597098736499</v>
      </c>
      <c r="C25" s="3">
        <v>39.378404357577701</v>
      </c>
      <c r="E25" s="2">
        <v>2022</v>
      </c>
      <c r="F25" s="3">
        <v>27.729475748270399</v>
      </c>
    </row>
    <row r="26" spans="1:7">
      <c r="A26" s="2" t="s">
        <v>115</v>
      </c>
      <c r="B26" s="3">
        <v>23.125</v>
      </c>
      <c r="C26" s="3">
        <v>29.852440408626599</v>
      </c>
      <c r="E26" s="2">
        <v>2022</v>
      </c>
      <c r="F26" s="3">
        <v>14.225129857321299</v>
      </c>
    </row>
    <row r="27" spans="1:7">
      <c r="A27" s="2" t="s">
        <v>135</v>
      </c>
      <c r="B27" s="3">
        <v>22.787874526991601</v>
      </c>
      <c r="C27" s="3">
        <v>0</v>
      </c>
      <c r="E27" s="2">
        <v>2022</v>
      </c>
      <c r="F27" s="3">
        <v>24.852597098736499</v>
      </c>
      <c r="G27" s="2">
        <v>2022</v>
      </c>
    </row>
    <row r="28" spans="1:7">
      <c r="A28" s="2" t="s">
        <v>85</v>
      </c>
      <c r="B28" s="3">
        <v>22.1958041958042</v>
      </c>
      <c r="C28" s="3">
        <v>11.9675026492406</v>
      </c>
      <c r="E28" s="2">
        <v>2022</v>
      </c>
      <c r="F28" s="3">
        <v>6.6584558540528</v>
      </c>
      <c r="G28" s="2">
        <v>2022</v>
      </c>
    </row>
    <row r="29" spans="1:7">
      <c r="A29" s="2" t="s">
        <v>107</v>
      </c>
      <c r="B29" s="3">
        <v>19.927320386036001</v>
      </c>
      <c r="C29" s="3">
        <v>13.445761166818601</v>
      </c>
      <c r="E29" s="2">
        <v>2022</v>
      </c>
      <c r="F29" s="3">
        <v>38.068995921966298</v>
      </c>
      <c r="G29" s="2">
        <v>2022</v>
      </c>
    </row>
    <row r="30" spans="1:7">
      <c r="A30" s="2" t="s">
        <v>153</v>
      </c>
      <c r="B30" s="3">
        <v>18.983459080007801</v>
      </c>
      <c r="C30" s="3">
        <v>31.421407490942201</v>
      </c>
      <c r="E30" s="2">
        <v>2022</v>
      </c>
      <c r="F30" s="3">
        <v>34.7826086956522</v>
      </c>
      <c r="G30" s="2">
        <v>2022</v>
      </c>
    </row>
    <row r="31" spans="1:7">
      <c r="A31" s="2" t="s">
        <v>99</v>
      </c>
      <c r="B31" s="3">
        <v>17.869824221615801</v>
      </c>
      <c r="C31" s="3">
        <v>10.339578821830999</v>
      </c>
      <c r="E31" s="2">
        <v>2022</v>
      </c>
      <c r="F31" s="3">
        <v>14.1072837233763</v>
      </c>
      <c r="G31" s="2">
        <v>2022</v>
      </c>
    </row>
    <row r="32" spans="1:7">
      <c r="A32" s="2" t="s">
        <v>119</v>
      </c>
      <c r="B32" s="3">
        <v>17.6574977817214</v>
      </c>
      <c r="C32" s="3">
        <v>15.2173913043478</v>
      </c>
      <c r="E32" s="2">
        <v>2022</v>
      </c>
      <c r="F32" s="3">
        <v>22.787874526991601</v>
      </c>
      <c r="G32" s="2">
        <v>2022</v>
      </c>
    </row>
    <row r="33" spans="1:7">
      <c r="A33" s="2" t="s">
        <v>123</v>
      </c>
      <c r="B33" s="3">
        <v>14.225129857321299</v>
      </c>
      <c r="C33" s="3">
        <v>8.7311345129274205</v>
      </c>
      <c r="E33" s="2">
        <v>2022</v>
      </c>
      <c r="F33" s="3"/>
    </row>
    <row r="34" spans="1:7">
      <c r="A34" s="2" t="s">
        <v>133</v>
      </c>
      <c r="B34" s="3">
        <v>14.1072837233763</v>
      </c>
      <c r="C34" s="3">
        <v>12.4806528774448</v>
      </c>
      <c r="E34" s="2">
        <v>2022</v>
      </c>
      <c r="F34" s="3">
        <v>38.515598854720601</v>
      </c>
    </row>
    <row r="35" spans="1:7">
      <c r="A35" s="2" t="s">
        <v>117</v>
      </c>
      <c r="B35" s="3">
        <v>13.738497753049399</v>
      </c>
      <c r="C35" s="3">
        <v>12.4195624195624</v>
      </c>
      <c r="E35" s="2">
        <v>2022</v>
      </c>
      <c r="F35" s="3"/>
    </row>
    <row r="36" spans="1:7">
      <c r="A36" s="2" t="s">
        <v>143</v>
      </c>
      <c r="B36" s="3">
        <v>9.3115124149999993</v>
      </c>
      <c r="C36" s="3">
        <v>5.9504663879999997</v>
      </c>
      <c r="E36" s="2">
        <v>2022</v>
      </c>
      <c r="F36" s="3">
        <v>8.4305717619999996</v>
      </c>
    </row>
    <row r="37" spans="1:7">
      <c r="A37" s="2" t="s">
        <v>127</v>
      </c>
      <c r="B37" s="3">
        <v>6.6584558540528</v>
      </c>
      <c r="C37" s="3">
        <v>3.0330515546203198</v>
      </c>
      <c r="E37" s="2">
        <v>2022</v>
      </c>
      <c r="F37" s="3"/>
    </row>
    <row r="38" spans="1:7">
      <c r="A38" s="2" t="s">
        <v>155</v>
      </c>
      <c r="B38" s="3">
        <v>4.4259058288114801</v>
      </c>
      <c r="C38" s="3">
        <v>0</v>
      </c>
      <c r="E38" s="2">
        <v>2022</v>
      </c>
      <c r="F38" s="3"/>
    </row>
    <row r="39" spans="1:7">
      <c r="A39" s="2" t="s">
        <v>137</v>
      </c>
      <c r="B39" s="3">
        <v>0</v>
      </c>
      <c r="C39" s="3">
        <v>0</v>
      </c>
      <c r="E39" s="2">
        <v>2022</v>
      </c>
      <c r="F39" s="3">
        <v>44.290241503660802</v>
      </c>
    </row>
    <row r="40" spans="1:7">
      <c r="A40" s="2" t="s">
        <v>141</v>
      </c>
      <c r="B40" s="3">
        <v>0</v>
      </c>
      <c r="C40" s="3">
        <v>32.537688442211099</v>
      </c>
      <c r="E40" s="2">
        <v>2022</v>
      </c>
      <c r="F40" s="3"/>
      <c r="G40" s="2">
        <v>2022</v>
      </c>
    </row>
    <row r="41" spans="1:7">
      <c r="A41" s="2" t="s">
        <v>145</v>
      </c>
      <c r="B41" s="3">
        <v>0</v>
      </c>
      <c r="C41" s="3">
        <v>0</v>
      </c>
      <c r="E41" s="2">
        <v>2022</v>
      </c>
      <c r="F41" s="3">
        <v>18.983459080007801</v>
      </c>
      <c r="G41" s="2">
        <v>2022</v>
      </c>
    </row>
    <row r="42" spans="1:7">
      <c r="A42" s="2" t="s">
        <v>147</v>
      </c>
      <c r="B42" s="3">
        <v>0</v>
      </c>
      <c r="C42" s="3">
        <v>15.528157280906401</v>
      </c>
      <c r="E42" s="2">
        <v>2022</v>
      </c>
      <c r="F42" s="3">
        <v>4.4259058288114801</v>
      </c>
      <c r="G42" s="2">
        <v>2022</v>
      </c>
    </row>
    <row r="43" spans="1:7">
      <c r="A43" s="2" t="s">
        <v>151</v>
      </c>
      <c r="B43" s="3">
        <v>0</v>
      </c>
      <c r="C43" s="3">
        <v>28.805601973422501</v>
      </c>
      <c r="E43" s="2">
        <v>2022</v>
      </c>
      <c r="F43" s="3">
        <v>27.6</v>
      </c>
      <c r="G43" s="2">
        <v>2022</v>
      </c>
    </row>
    <row r="44" spans="1:7">
      <c r="C44" s="3"/>
    </row>
    <row r="45" spans="1:7">
      <c r="C45" s="3"/>
    </row>
    <row r="46" spans="1:7">
      <c r="C46" s="3"/>
    </row>
    <row r="47" spans="1:7">
      <c r="C47" s="3"/>
    </row>
    <row r="48" spans="1:7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>
      <c r="C57" s="3"/>
    </row>
    <row r="58" spans="3:3">
      <c r="C58" s="3"/>
    </row>
    <row r="59" spans="3:3">
      <c r="C59" s="3"/>
    </row>
    <row r="60" spans="3:3">
      <c r="C60" s="3"/>
    </row>
    <row r="61" spans="3:3">
      <c r="C61" s="3"/>
    </row>
    <row r="62" spans="3:3">
      <c r="C62" s="3"/>
    </row>
    <row r="63" spans="3:3">
      <c r="C63" s="3"/>
    </row>
    <row r="64" spans="3:3">
      <c r="C64" s="3"/>
    </row>
    <row r="65" spans="3:3">
      <c r="C65" s="3"/>
    </row>
    <row r="66" spans="3:3">
      <c r="C66" s="3"/>
    </row>
    <row r="67" spans="3:3">
      <c r="C67" s="3"/>
    </row>
    <row r="68" spans="3:3">
      <c r="C68" s="3"/>
    </row>
    <row r="69" spans="3:3">
      <c r="C69" s="3"/>
    </row>
    <row r="70" spans="3:3">
      <c r="C70" s="3"/>
    </row>
    <row r="71" spans="3:3">
      <c r="C71" s="3"/>
    </row>
    <row r="72" spans="3:3">
      <c r="C72" s="3"/>
    </row>
    <row r="73" spans="3:3">
      <c r="C73" s="3"/>
    </row>
    <row r="74" spans="3:3">
      <c r="C74" s="3"/>
    </row>
    <row r="75" spans="3:3">
      <c r="C75" s="3"/>
    </row>
    <row r="76" spans="3:3">
      <c r="C76" s="3"/>
    </row>
    <row r="77" spans="3:3">
      <c r="C77" s="3"/>
    </row>
    <row r="78" spans="3:3">
      <c r="C78" s="3"/>
    </row>
    <row r="79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  <row r="106" spans="3:3">
      <c r="C106" s="3"/>
    </row>
    <row r="107" spans="3:3">
      <c r="C107" s="3"/>
    </row>
    <row r="108" spans="3:3">
      <c r="C108" s="3"/>
    </row>
    <row r="109" spans="3:3">
      <c r="C109" s="3"/>
    </row>
    <row r="110" spans="3:3">
      <c r="C110" s="3"/>
    </row>
    <row r="111" spans="3:3">
      <c r="C111" s="3"/>
    </row>
    <row r="112" spans="3:3">
      <c r="C112" s="3"/>
    </row>
    <row r="113" spans="3:3">
      <c r="C113" s="3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  <row r="125" spans="3:3">
      <c r="C125" s="3"/>
    </row>
    <row r="126" spans="3:3">
      <c r="C126" s="3"/>
    </row>
    <row r="127" spans="3:3">
      <c r="C127" s="3"/>
    </row>
    <row r="128" spans="3:3">
      <c r="C128" s="3"/>
    </row>
    <row r="129" spans="3:3">
      <c r="C129" s="3"/>
    </row>
    <row r="130" spans="3:3">
      <c r="C130" s="3"/>
    </row>
    <row r="131" spans="3:3">
      <c r="C131" s="3"/>
    </row>
    <row r="132" spans="3:3">
      <c r="C132" s="3"/>
    </row>
    <row r="133" spans="3:3">
      <c r="C133" s="3"/>
    </row>
    <row r="134" spans="3:3">
      <c r="C134" s="3"/>
    </row>
    <row r="135" spans="3:3">
      <c r="C135" s="3"/>
    </row>
    <row r="136" spans="3:3">
      <c r="C136" s="3"/>
    </row>
    <row r="137" spans="3:3">
      <c r="C137" s="3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3:3">
      <c r="C145" s="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  <row r="150" spans="3:3">
      <c r="C150" s="3"/>
    </row>
    <row r="151" spans="3:3">
      <c r="C151" s="3"/>
    </row>
    <row r="152" spans="3:3">
      <c r="C152" s="3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  <row r="158" spans="3:3">
      <c r="C158" s="3"/>
    </row>
    <row r="159" spans="3:3">
      <c r="C159" s="3"/>
    </row>
    <row r="160" spans="3:3">
      <c r="C160" s="3"/>
    </row>
    <row r="161" spans="3:3">
      <c r="C161" s="3"/>
    </row>
    <row r="162" spans="3:3">
      <c r="C162" s="3"/>
    </row>
    <row r="163" spans="3:3">
      <c r="C163" s="3"/>
    </row>
    <row r="164" spans="3:3">
      <c r="C164" s="3"/>
    </row>
    <row r="165" spans="3:3">
      <c r="C165" s="3"/>
    </row>
    <row r="166" spans="3:3">
      <c r="C166" s="3"/>
    </row>
    <row r="167" spans="3:3">
      <c r="C167" s="3"/>
    </row>
    <row r="168" spans="3:3">
      <c r="C168" s="3"/>
    </row>
    <row r="169" spans="3:3">
      <c r="C169" s="3"/>
    </row>
    <row r="170" spans="3:3">
      <c r="C170" s="3"/>
    </row>
    <row r="171" spans="3:3">
      <c r="C171" s="3"/>
    </row>
    <row r="172" spans="3:3">
      <c r="C172" s="3"/>
    </row>
    <row r="173" spans="3:3">
      <c r="C173" s="3"/>
    </row>
    <row r="174" spans="3:3">
      <c r="C174" s="3"/>
    </row>
    <row r="175" spans="3:3">
      <c r="C175" s="3"/>
    </row>
    <row r="176" spans="3:3">
      <c r="C176" s="3"/>
    </row>
    <row r="177" spans="3:3">
      <c r="C177" s="3"/>
    </row>
    <row r="178" spans="3:3">
      <c r="C178" s="3"/>
    </row>
    <row r="179" spans="3:3">
      <c r="C179" s="3"/>
    </row>
    <row r="180" spans="3:3">
      <c r="C180" s="3"/>
    </row>
    <row r="181" spans="3:3">
      <c r="C181" s="3"/>
    </row>
    <row r="182" spans="3:3">
      <c r="C182" s="3"/>
    </row>
    <row r="183" spans="3:3">
      <c r="C183" s="3"/>
    </row>
    <row r="184" spans="3:3">
      <c r="C184" s="3"/>
    </row>
    <row r="185" spans="3:3">
      <c r="C185" s="3"/>
    </row>
    <row r="186" spans="3:3">
      <c r="C186" s="3"/>
    </row>
    <row r="187" spans="3:3">
      <c r="C187" s="3"/>
    </row>
    <row r="188" spans="3:3">
      <c r="C188" s="3"/>
    </row>
    <row r="189" spans="3:3">
      <c r="C189" s="3"/>
    </row>
    <row r="190" spans="3:3">
      <c r="C190" s="3"/>
    </row>
    <row r="191" spans="3:3">
      <c r="C191" s="3"/>
    </row>
    <row r="192" spans="3:3">
      <c r="C192" s="3"/>
    </row>
    <row r="193" spans="3:3">
      <c r="C193" s="3"/>
    </row>
    <row r="194" spans="3:3">
      <c r="C194" s="3"/>
    </row>
    <row r="195" spans="3:3">
      <c r="C195" s="3"/>
    </row>
    <row r="196" spans="3:3">
      <c r="C196" s="3"/>
    </row>
    <row r="197" spans="3:3">
      <c r="C197" s="3"/>
    </row>
    <row r="198" spans="3:3">
      <c r="C198" s="3"/>
    </row>
    <row r="199" spans="3:3">
      <c r="C199" s="3"/>
    </row>
    <row r="200" spans="3:3">
      <c r="C200" s="3"/>
    </row>
    <row r="201" spans="3:3">
      <c r="C201" s="3"/>
    </row>
    <row r="202" spans="3:3">
      <c r="C202" s="3"/>
    </row>
    <row r="203" spans="3:3">
      <c r="C203" s="3"/>
    </row>
    <row r="204" spans="3:3">
      <c r="C204" s="3"/>
    </row>
    <row r="205" spans="3:3">
      <c r="C205" s="3"/>
    </row>
    <row r="206" spans="3:3">
      <c r="C206" s="3"/>
    </row>
    <row r="207" spans="3:3">
      <c r="C207" s="3"/>
    </row>
    <row r="208" spans="3:3">
      <c r="C208" s="3"/>
    </row>
    <row r="209" spans="3:3">
      <c r="C209" s="3"/>
    </row>
    <row r="210" spans="3:3">
      <c r="C210" s="3"/>
    </row>
    <row r="211" spans="3:3">
      <c r="C211" s="3"/>
    </row>
    <row r="212" spans="3:3">
      <c r="C212" s="3"/>
    </row>
    <row r="213" spans="3:3">
      <c r="C213" s="3"/>
    </row>
    <row r="214" spans="3:3">
      <c r="C214" s="3"/>
    </row>
    <row r="215" spans="3:3">
      <c r="C215" s="3"/>
    </row>
    <row r="216" spans="3:3">
      <c r="C216" s="3"/>
    </row>
    <row r="217" spans="3:3">
      <c r="C217" s="3"/>
    </row>
    <row r="218" spans="3:3">
      <c r="C218" s="3"/>
    </row>
    <row r="219" spans="3:3">
      <c r="C219" s="3"/>
    </row>
    <row r="220" spans="3:3">
      <c r="C220" s="3"/>
    </row>
    <row r="221" spans="3:3">
      <c r="C221" s="3"/>
    </row>
    <row r="222" spans="3:3">
      <c r="C222" s="3"/>
    </row>
    <row r="223" spans="3:3">
      <c r="C223" s="3"/>
    </row>
    <row r="224" spans="3:3">
      <c r="C224" s="3"/>
    </row>
    <row r="225" spans="3:3">
      <c r="C225" s="3"/>
    </row>
    <row r="226" spans="3:3">
      <c r="C226" s="3"/>
    </row>
    <row r="227" spans="3:3">
      <c r="C227" s="3"/>
    </row>
    <row r="228" spans="3:3">
      <c r="C228" s="3"/>
    </row>
    <row r="229" spans="3:3">
      <c r="C229" s="3"/>
    </row>
    <row r="230" spans="3:3">
      <c r="C230" s="3"/>
    </row>
    <row r="231" spans="3:3">
      <c r="C231" s="3"/>
    </row>
    <row r="232" spans="3:3">
      <c r="C232" s="3"/>
    </row>
    <row r="233" spans="3:3">
      <c r="C233" s="3"/>
    </row>
    <row r="234" spans="3:3">
      <c r="C234" s="3"/>
    </row>
    <row r="235" spans="3:3">
      <c r="C235" s="3"/>
    </row>
    <row r="236" spans="3:3">
      <c r="C236" s="3"/>
    </row>
    <row r="237" spans="3:3">
      <c r="C237" s="3"/>
    </row>
    <row r="238" spans="3:3">
      <c r="C238" s="3"/>
    </row>
    <row r="239" spans="3:3">
      <c r="C239" s="3"/>
    </row>
    <row r="240" spans="3:3">
      <c r="C240" s="3"/>
    </row>
    <row r="241" spans="3:3">
      <c r="C241" s="3"/>
    </row>
    <row r="242" spans="3:3">
      <c r="C242" s="3"/>
    </row>
    <row r="243" spans="3:3">
      <c r="C243" s="3"/>
    </row>
    <row r="244" spans="3:3">
      <c r="C244" s="3"/>
    </row>
    <row r="245" spans="3:3">
      <c r="C245" s="3"/>
    </row>
    <row r="246" spans="3:3">
      <c r="C246" s="3"/>
    </row>
    <row r="247" spans="3:3">
      <c r="C247" s="3"/>
    </row>
    <row r="248" spans="3:3">
      <c r="C248" s="3"/>
    </row>
    <row r="249" spans="3:3">
      <c r="C249" s="3"/>
    </row>
    <row r="250" spans="3:3">
      <c r="C250" s="3"/>
    </row>
    <row r="251" spans="3:3">
      <c r="C251" s="3"/>
    </row>
    <row r="252" spans="3:3">
      <c r="C252" s="3"/>
    </row>
    <row r="253" spans="3:3">
      <c r="C253" s="3"/>
    </row>
    <row r="254" spans="3:3">
      <c r="C254" s="3"/>
    </row>
    <row r="255" spans="3:3">
      <c r="C255" s="3"/>
    </row>
    <row r="256" spans="3:3">
      <c r="C256" s="3"/>
    </row>
    <row r="257" spans="3:3">
      <c r="C257" s="3"/>
    </row>
    <row r="258" spans="3:3">
      <c r="C258" s="3"/>
    </row>
    <row r="259" spans="3:3">
      <c r="C259" s="3"/>
    </row>
    <row r="260" spans="3:3">
      <c r="C260" s="3"/>
    </row>
    <row r="261" spans="3:3">
      <c r="C261" s="3"/>
    </row>
    <row r="262" spans="3:3">
      <c r="C262" s="3"/>
    </row>
    <row r="263" spans="3:3">
      <c r="C263" s="3"/>
    </row>
    <row r="264" spans="3:3">
      <c r="C264" s="3"/>
    </row>
    <row r="265" spans="3:3">
      <c r="C265" s="3"/>
    </row>
    <row r="266" spans="3:3">
      <c r="C266" s="3"/>
    </row>
    <row r="267" spans="3:3">
      <c r="C267" s="3"/>
    </row>
    <row r="268" spans="3:3">
      <c r="C268" s="3"/>
    </row>
    <row r="269" spans="3:3">
      <c r="C269" s="3"/>
    </row>
    <row r="270" spans="3:3">
      <c r="C270" s="3"/>
    </row>
    <row r="271" spans="3:3">
      <c r="C271" s="3"/>
    </row>
    <row r="272" spans="3:3">
      <c r="C272" s="3"/>
    </row>
    <row r="273" spans="3:3">
      <c r="C273" s="3"/>
    </row>
    <row r="274" spans="3:3">
      <c r="C274" s="3"/>
    </row>
    <row r="275" spans="3:3">
      <c r="C275" s="3"/>
    </row>
    <row r="276" spans="3:3">
      <c r="C276" s="3"/>
    </row>
    <row r="277" spans="3:3">
      <c r="C277" s="3"/>
    </row>
    <row r="278" spans="3:3">
      <c r="C278" s="3"/>
    </row>
    <row r="279" spans="3:3">
      <c r="C279" s="3"/>
    </row>
    <row r="280" spans="3:3">
      <c r="C280" s="3"/>
    </row>
    <row r="281" spans="3:3">
      <c r="C281" s="3"/>
    </row>
    <row r="282" spans="3:3">
      <c r="C282" s="3"/>
    </row>
    <row r="283" spans="3:3">
      <c r="C283" s="3"/>
    </row>
    <row r="284" spans="3:3">
      <c r="C284" s="3"/>
    </row>
  </sheetData>
  <autoFilter ref="A3:C3" xr:uid="{256DCA89-3FE3-4125-BBD3-FC5C14E88074}">
    <sortState xmlns:xlrd2="http://schemas.microsoft.com/office/spreadsheetml/2017/richdata2" ref="A4:C43">
      <sortCondition descending="1" ref="B3"/>
    </sortState>
  </autoFilter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4155-308D-4130-9ECC-3843790AD88A}">
  <sheetPr>
    <tabColor theme="9"/>
  </sheetPr>
  <dimension ref="A1:J181"/>
  <sheetViews>
    <sheetView workbookViewId="0"/>
  </sheetViews>
  <sheetFormatPr defaultRowHeight="14.5"/>
  <cols>
    <col min="1" max="3" width="8.7265625" style="2"/>
  </cols>
  <sheetData>
    <row r="1" spans="1:3">
      <c r="A1" s="26" t="s">
        <v>45</v>
      </c>
    </row>
    <row r="2" spans="1:3">
      <c r="A2" s="10"/>
    </row>
    <row r="3" spans="1:3">
      <c r="A3" s="10"/>
      <c r="B3" s="2">
        <v>2024</v>
      </c>
      <c r="C3"/>
    </row>
    <row r="4" spans="1:3">
      <c r="A4" s="2" t="s">
        <v>115</v>
      </c>
      <c r="B4" s="3">
        <v>27.7</v>
      </c>
      <c r="C4"/>
    </row>
    <row r="5" spans="1:3">
      <c r="A5" s="2" t="s">
        <v>109</v>
      </c>
      <c r="B5" s="3">
        <v>23.1</v>
      </c>
      <c r="C5"/>
    </row>
    <row r="6" spans="1:3">
      <c r="A6" s="2" t="s">
        <v>129</v>
      </c>
      <c r="B6" s="3">
        <v>22.2</v>
      </c>
      <c r="C6"/>
    </row>
    <row r="7" spans="1:3">
      <c r="A7" s="2" t="s">
        <v>157</v>
      </c>
      <c r="B7" s="3">
        <v>21.61</v>
      </c>
      <c r="C7"/>
    </row>
    <row r="8" spans="1:3">
      <c r="A8" s="2" t="s">
        <v>87</v>
      </c>
      <c r="B8" s="3">
        <v>21.2</v>
      </c>
      <c r="C8"/>
    </row>
    <row r="9" spans="1:3">
      <c r="A9" s="2" t="s">
        <v>119</v>
      </c>
      <c r="B9" s="3">
        <v>20.6</v>
      </c>
      <c r="C9"/>
    </row>
    <row r="10" spans="1:3">
      <c r="A10" s="2" t="s">
        <v>121</v>
      </c>
      <c r="B10" s="3">
        <v>20.3</v>
      </c>
      <c r="C10"/>
    </row>
    <row r="11" spans="1:3">
      <c r="A11" s="2" t="s">
        <v>139</v>
      </c>
      <c r="B11" s="3">
        <v>20.2</v>
      </c>
      <c r="C11"/>
    </row>
    <row r="12" spans="1:3">
      <c r="A12" s="2" t="s">
        <v>141</v>
      </c>
      <c r="B12" s="3">
        <v>18.600000000000001</v>
      </c>
      <c r="C12"/>
    </row>
    <row r="13" spans="1:3">
      <c r="A13" s="2" t="s">
        <v>101</v>
      </c>
      <c r="B13" s="3">
        <v>17.899999999999999</v>
      </c>
      <c r="C13"/>
    </row>
    <row r="14" spans="1:3">
      <c r="A14" s="2" t="s">
        <v>83</v>
      </c>
      <c r="B14" s="3">
        <v>17.399999999999999</v>
      </c>
      <c r="C14"/>
    </row>
    <row r="15" spans="1:3">
      <c r="A15" s="2" t="s">
        <v>93</v>
      </c>
      <c r="B15" s="3">
        <v>16.8</v>
      </c>
      <c r="C15"/>
    </row>
    <row r="16" spans="1:3">
      <c r="A16" s="2" t="s">
        <v>149</v>
      </c>
      <c r="B16" s="3">
        <v>16.7</v>
      </c>
      <c r="C16"/>
    </row>
    <row r="17" spans="1:10">
      <c r="A17" s="2" t="s">
        <v>95</v>
      </c>
      <c r="B17" s="3">
        <v>16.100000000000001</v>
      </c>
      <c r="C17"/>
    </row>
    <row r="18" spans="1:10">
      <c r="A18" s="2" t="s">
        <v>103</v>
      </c>
      <c r="B18" s="3">
        <v>16.100000000000001</v>
      </c>
      <c r="C18"/>
    </row>
    <row r="19" spans="1:10">
      <c r="A19" s="2" t="s">
        <v>81</v>
      </c>
      <c r="B19" s="3">
        <v>16</v>
      </c>
      <c r="C19"/>
    </row>
    <row r="20" spans="1:10">
      <c r="A20" s="2" t="s">
        <v>91</v>
      </c>
      <c r="B20" s="3">
        <v>15.6</v>
      </c>
      <c r="C20"/>
    </row>
    <row r="21" spans="1:10">
      <c r="A21" s="2" t="s">
        <v>131</v>
      </c>
      <c r="B21" s="3">
        <v>15.4</v>
      </c>
      <c r="C21"/>
    </row>
    <row r="22" spans="1:10">
      <c r="A22" s="2" t="s">
        <v>169</v>
      </c>
      <c r="B22" s="3">
        <v>15.2</v>
      </c>
      <c r="C22"/>
    </row>
    <row r="23" spans="1:10">
      <c r="A23" s="2" t="s">
        <v>111</v>
      </c>
      <c r="B23" s="3">
        <v>15</v>
      </c>
      <c r="C23"/>
    </row>
    <row r="24" spans="1:10">
      <c r="A24" s="2" t="s">
        <v>113</v>
      </c>
      <c r="B24" s="3">
        <v>15</v>
      </c>
      <c r="C24"/>
    </row>
    <row r="25" spans="1:10">
      <c r="A25" s="2" t="s">
        <v>89</v>
      </c>
      <c r="B25" s="3">
        <v>14.3</v>
      </c>
      <c r="C25"/>
    </row>
    <row r="26" spans="1:10">
      <c r="A26" s="2" t="s">
        <v>107</v>
      </c>
      <c r="B26" s="3">
        <v>14</v>
      </c>
      <c r="C26"/>
    </row>
    <row r="27" spans="1:10">
      <c r="A27" s="2" t="s">
        <v>99</v>
      </c>
      <c r="B27" s="3">
        <v>13.5</v>
      </c>
      <c r="C27"/>
    </row>
    <row r="28" spans="1:10">
      <c r="A28" s="2" t="s">
        <v>155</v>
      </c>
      <c r="B28" s="3">
        <v>13.430186689999999</v>
      </c>
      <c r="C28"/>
    </row>
    <row r="29" spans="1:10">
      <c r="A29" s="2" t="s">
        <v>125</v>
      </c>
      <c r="B29" s="3">
        <v>13</v>
      </c>
      <c r="C29"/>
    </row>
    <row r="30" spans="1:10">
      <c r="A30" s="2" t="s">
        <v>117</v>
      </c>
      <c r="B30" s="3">
        <v>12.9</v>
      </c>
      <c r="C30"/>
      <c r="J30" t="s">
        <v>170</v>
      </c>
    </row>
    <row r="31" spans="1:10">
      <c r="A31" s="2" t="s">
        <v>123</v>
      </c>
      <c r="B31" s="3">
        <v>12.8</v>
      </c>
      <c r="C31"/>
    </row>
    <row r="32" spans="1:10">
      <c r="A32" s="2" t="s">
        <v>97</v>
      </c>
      <c r="B32" s="3">
        <v>12.7</v>
      </c>
      <c r="C32"/>
    </row>
    <row r="33" spans="1:3">
      <c r="A33" s="2" t="s">
        <v>105</v>
      </c>
      <c r="B33" s="3">
        <v>12.6</v>
      </c>
      <c r="C33">
        <v>2023</v>
      </c>
    </row>
    <row r="34" spans="1:3">
      <c r="A34" s="2" t="s">
        <v>151</v>
      </c>
      <c r="B34" s="3">
        <v>12.4</v>
      </c>
      <c r="C34"/>
    </row>
    <row r="35" spans="1:3">
      <c r="A35" s="2" t="s">
        <v>85</v>
      </c>
      <c r="B35" s="3">
        <v>12.3</v>
      </c>
      <c r="C35"/>
    </row>
    <row r="36" spans="1:3">
      <c r="A36" s="2" t="s">
        <v>133</v>
      </c>
      <c r="B36" s="3">
        <v>12.1</v>
      </c>
      <c r="C36"/>
    </row>
    <row r="37" spans="1:3">
      <c r="A37" s="2" t="s">
        <v>137</v>
      </c>
      <c r="B37" s="3">
        <v>8.5</v>
      </c>
      <c r="C37"/>
    </row>
    <row r="38" spans="1:3">
      <c r="A38" s="2" t="s">
        <v>127</v>
      </c>
      <c r="B38" s="3">
        <v>8.1</v>
      </c>
      <c r="C38"/>
    </row>
    <row r="39" spans="1:3">
      <c r="A39" s="2" t="s">
        <v>153</v>
      </c>
      <c r="B39" s="3">
        <v>7.1</v>
      </c>
      <c r="C39">
        <v>2023</v>
      </c>
    </row>
    <row r="40" spans="1:3">
      <c r="A40" s="2" t="s">
        <v>143</v>
      </c>
      <c r="B40" s="3">
        <v>4.9053032940000003</v>
      </c>
      <c r="C40"/>
    </row>
    <row r="41" spans="1:3">
      <c r="A41" s="10"/>
    </row>
    <row r="42" spans="1:3">
      <c r="A42" s="10"/>
    </row>
    <row r="43" spans="1:3">
      <c r="A43" s="10"/>
    </row>
    <row r="44" spans="1:3">
      <c r="A44" s="10"/>
    </row>
    <row r="45" spans="1:3">
      <c r="A45" s="10"/>
    </row>
    <row r="46" spans="1:3">
      <c r="A46" s="10"/>
    </row>
    <row r="47" spans="1:3">
      <c r="A47" s="10"/>
    </row>
    <row r="48" spans="1:3">
      <c r="A48" s="10"/>
    </row>
    <row r="49" spans="1:3">
      <c r="A49" s="10"/>
    </row>
    <row r="50" spans="1:3">
      <c r="A50" s="10"/>
    </row>
    <row r="51" spans="1:3">
      <c r="A51" s="10"/>
    </row>
    <row r="52" spans="1:3">
      <c r="A52" s="10"/>
    </row>
    <row r="53" spans="1:3">
      <c r="A53" s="10"/>
    </row>
    <row r="54" spans="1:3">
      <c r="A54" s="10"/>
    </row>
    <row r="55" spans="1:3">
      <c r="A55" s="10"/>
    </row>
    <row r="56" spans="1:3">
      <c r="A56" s="10"/>
    </row>
    <row r="57" spans="1:3">
      <c r="A57" s="10"/>
    </row>
    <row r="58" spans="1:3">
      <c r="A58" s="10"/>
    </row>
    <row r="59" spans="1:3">
      <c r="A59" s="2" t="s">
        <v>75</v>
      </c>
      <c r="B59" s="2" t="s">
        <v>77</v>
      </c>
      <c r="C59" s="2" t="s">
        <v>78</v>
      </c>
    </row>
    <row r="60" spans="1:3">
      <c r="A60" s="2" t="s">
        <v>79</v>
      </c>
      <c r="B60" s="2">
        <v>2022</v>
      </c>
      <c r="C60" s="3">
        <v>14.6</v>
      </c>
    </row>
    <row r="61" spans="1:3">
      <c r="A61" s="2" t="s">
        <v>81</v>
      </c>
      <c r="B61" s="2">
        <v>2022</v>
      </c>
      <c r="C61" s="3">
        <v>15.3</v>
      </c>
    </row>
    <row r="62" spans="1:3">
      <c r="A62" s="2" t="s">
        <v>83</v>
      </c>
      <c r="B62" s="2">
        <v>2022</v>
      </c>
      <c r="C62" s="3">
        <v>17.5</v>
      </c>
    </row>
    <row r="63" spans="1:3">
      <c r="A63" s="2" t="s">
        <v>85</v>
      </c>
      <c r="B63" s="2">
        <v>2022</v>
      </c>
      <c r="C63" s="3"/>
    </row>
    <row r="64" spans="1:3">
      <c r="A64" s="2" t="s">
        <v>87</v>
      </c>
      <c r="B64" s="2">
        <v>2022</v>
      </c>
      <c r="C64" s="3">
        <v>19.2</v>
      </c>
    </row>
    <row r="65" spans="1:3">
      <c r="A65" s="2" t="s">
        <v>89</v>
      </c>
      <c r="B65" s="2">
        <v>2022</v>
      </c>
      <c r="C65" s="3">
        <v>14.2</v>
      </c>
    </row>
    <row r="66" spans="1:3">
      <c r="A66" s="2" t="s">
        <v>91</v>
      </c>
      <c r="B66" s="2">
        <v>2022</v>
      </c>
      <c r="C66" s="3">
        <v>14.7</v>
      </c>
    </row>
    <row r="67" spans="1:3">
      <c r="A67" s="2" t="s">
        <v>93</v>
      </c>
      <c r="B67" s="2">
        <v>2022</v>
      </c>
      <c r="C67" s="3"/>
    </row>
    <row r="68" spans="1:3">
      <c r="A68" s="2" t="s">
        <v>95</v>
      </c>
      <c r="B68" s="2">
        <v>2022</v>
      </c>
      <c r="C68" s="3">
        <v>15.5</v>
      </c>
    </row>
    <row r="69" spans="1:3">
      <c r="A69" s="2" t="s">
        <v>97</v>
      </c>
      <c r="B69" s="2">
        <v>2022</v>
      </c>
      <c r="C69" s="3">
        <v>13</v>
      </c>
    </row>
    <row r="70" spans="1:3">
      <c r="A70" s="2" t="s">
        <v>99</v>
      </c>
      <c r="B70" s="2">
        <v>2022</v>
      </c>
      <c r="C70" s="3">
        <v>13</v>
      </c>
    </row>
    <row r="71" spans="1:3">
      <c r="A71" s="2" t="s">
        <v>101</v>
      </c>
      <c r="B71" s="2">
        <v>2022</v>
      </c>
      <c r="C71" s="3">
        <v>16.8</v>
      </c>
    </row>
    <row r="72" spans="1:3">
      <c r="A72" s="2" t="s">
        <v>103</v>
      </c>
      <c r="B72" s="2">
        <v>2022</v>
      </c>
      <c r="C72" s="3">
        <v>15.8</v>
      </c>
    </row>
    <row r="73" spans="1:3">
      <c r="A73" s="2" t="s">
        <v>105</v>
      </c>
      <c r="B73" s="2">
        <v>2022</v>
      </c>
      <c r="C73" s="3"/>
    </row>
    <row r="74" spans="1:3">
      <c r="A74" s="2" t="s">
        <v>107</v>
      </c>
      <c r="B74" s="2">
        <v>2022</v>
      </c>
      <c r="C74" s="3">
        <v>13.9</v>
      </c>
    </row>
    <row r="75" spans="1:3">
      <c r="A75" s="2" t="s">
        <v>109</v>
      </c>
      <c r="B75" s="2">
        <v>2022</v>
      </c>
      <c r="C75" s="3">
        <v>23.5</v>
      </c>
    </row>
    <row r="76" spans="1:3">
      <c r="A76" s="2" t="s">
        <v>111</v>
      </c>
      <c r="B76" s="2">
        <v>2022</v>
      </c>
      <c r="C76" s="3">
        <v>14.6</v>
      </c>
    </row>
    <row r="77" spans="1:3">
      <c r="A77" s="2" t="s">
        <v>113</v>
      </c>
      <c r="B77" s="2">
        <v>2022</v>
      </c>
      <c r="C77" s="3">
        <v>13.2</v>
      </c>
    </row>
    <row r="78" spans="1:3">
      <c r="A78" s="2" t="s">
        <v>115</v>
      </c>
      <c r="B78" s="2">
        <v>2022</v>
      </c>
      <c r="C78" s="3">
        <v>26.4</v>
      </c>
    </row>
    <row r="79" spans="1:3">
      <c r="A79" s="2" t="s">
        <v>117</v>
      </c>
      <c r="B79" s="2">
        <v>2022</v>
      </c>
      <c r="C79" s="3">
        <v>12</v>
      </c>
    </row>
    <row r="80" spans="1:3">
      <c r="A80" s="2" t="s">
        <v>119</v>
      </c>
      <c r="B80" s="2">
        <v>2022</v>
      </c>
      <c r="C80" s="3">
        <v>19.8</v>
      </c>
    </row>
    <row r="81" spans="1:3">
      <c r="A81" s="2" t="s">
        <v>121</v>
      </c>
      <c r="B81" s="2">
        <v>2022</v>
      </c>
      <c r="C81" s="3">
        <v>19.899999999999999</v>
      </c>
    </row>
    <row r="82" spans="1:3">
      <c r="A82" s="2" t="s">
        <v>123</v>
      </c>
      <c r="B82" s="2">
        <v>2022</v>
      </c>
      <c r="C82" s="3">
        <v>11.4</v>
      </c>
    </row>
    <row r="83" spans="1:3">
      <c r="A83" s="2" t="s">
        <v>125</v>
      </c>
      <c r="B83" s="2">
        <v>2022</v>
      </c>
      <c r="C83" s="3">
        <v>12.9</v>
      </c>
    </row>
    <row r="84" spans="1:3">
      <c r="A84" s="2" t="s">
        <v>127</v>
      </c>
      <c r="B84" s="2">
        <v>2022</v>
      </c>
      <c r="C84" s="3">
        <v>8.1999999999999993</v>
      </c>
    </row>
    <row r="85" spans="1:3">
      <c r="A85" s="2" t="s">
        <v>129</v>
      </c>
      <c r="B85" s="2">
        <v>2022</v>
      </c>
      <c r="C85" s="3">
        <v>20.7</v>
      </c>
    </row>
    <row r="86" spans="1:3">
      <c r="A86" s="2" t="s">
        <v>131</v>
      </c>
      <c r="B86" s="2">
        <v>2022</v>
      </c>
      <c r="C86" s="3">
        <v>17.2</v>
      </c>
    </row>
    <row r="87" spans="1:3">
      <c r="A87" s="2" t="s">
        <v>133</v>
      </c>
      <c r="B87" s="2">
        <v>2022</v>
      </c>
      <c r="C87" s="3">
        <v>11.9</v>
      </c>
    </row>
    <row r="88" spans="1:3">
      <c r="A88" s="2" t="s">
        <v>135</v>
      </c>
      <c r="B88" s="2">
        <v>2022</v>
      </c>
      <c r="C88" s="3"/>
    </row>
    <row r="89" spans="1:3">
      <c r="A89" s="2" t="s">
        <v>137</v>
      </c>
      <c r="B89" s="2">
        <v>2022</v>
      </c>
      <c r="C89" s="3">
        <v>6.8</v>
      </c>
    </row>
    <row r="90" spans="1:3">
      <c r="A90" s="2" t="s">
        <v>139</v>
      </c>
      <c r="B90" s="2">
        <v>2022</v>
      </c>
      <c r="C90" s="3">
        <v>20.3</v>
      </c>
    </row>
    <row r="91" spans="1:3">
      <c r="A91" s="2" t="s">
        <v>141</v>
      </c>
      <c r="B91" s="2">
        <v>2022</v>
      </c>
      <c r="C91" s="3">
        <v>16.8</v>
      </c>
    </row>
    <row r="92" spans="1:3">
      <c r="A92" s="2" t="s">
        <v>143</v>
      </c>
      <c r="B92" s="2">
        <v>2022</v>
      </c>
      <c r="C92" s="3">
        <v>4.8410981150000003</v>
      </c>
    </row>
    <row r="93" spans="1:3">
      <c r="A93" s="2" t="s">
        <v>145</v>
      </c>
      <c r="B93" s="2">
        <v>2022</v>
      </c>
      <c r="C93" s="3"/>
    </row>
    <row r="94" spans="1:3">
      <c r="A94" s="2" t="s">
        <v>147</v>
      </c>
      <c r="B94" s="2">
        <v>2022</v>
      </c>
      <c r="C94" s="3"/>
    </row>
    <row r="95" spans="1:3">
      <c r="A95" s="2" t="s">
        <v>149</v>
      </c>
      <c r="B95" s="2">
        <v>2022</v>
      </c>
      <c r="C95" s="3">
        <v>16.2</v>
      </c>
    </row>
    <row r="96" spans="1:3">
      <c r="A96" s="2" t="s">
        <v>151</v>
      </c>
      <c r="B96" s="2">
        <v>2022</v>
      </c>
      <c r="C96" s="3"/>
    </row>
    <row r="97" spans="1:3">
      <c r="A97" s="2" t="s">
        <v>153</v>
      </c>
      <c r="B97" s="2">
        <v>2022</v>
      </c>
      <c r="C97" s="3">
        <v>6.7</v>
      </c>
    </row>
    <row r="98" spans="1:3">
      <c r="A98" s="2" t="s">
        <v>155</v>
      </c>
      <c r="B98" s="2">
        <v>2022</v>
      </c>
      <c r="C98" s="3"/>
    </row>
    <row r="99" spans="1:3">
      <c r="A99" s="2" t="s">
        <v>157</v>
      </c>
      <c r="B99" s="2">
        <v>2022</v>
      </c>
      <c r="C99" s="3">
        <v>21.61</v>
      </c>
    </row>
    <row r="100" spans="1:3">
      <c r="A100" s="2" t="s">
        <v>79</v>
      </c>
      <c r="B100" s="2">
        <v>2023</v>
      </c>
      <c r="C100" s="3">
        <v>14.8</v>
      </c>
    </row>
    <row r="101" spans="1:3">
      <c r="A101" s="2" t="s">
        <v>81</v>
      </c>
      <c r="B101" s="2">
        <v>2023</v>
      </c>
      <c r="C101" s="3">
        <v>15.9</v>
      </c>
    </row>
    <row r="102" spans="1:3">
      <c r="A102" s="2" t="s">
        <v>83</v>
      </c>
      <c r="B102" s="2">
        <v>2023</v>
      </c>
      <c r="C102" s="3">
        <v>17.600000000000001</v>
      </c>
    </row>
    <row r="103" spans="1:3">
      <c r="A103" s="2" t="s">
        <v>85</v>
      </c>
      <c r="B103" s="2">
        <v>2023</v>
      </c>
      <c r="C103" s="3">
        <v>11.9</v>
      </c>
    </row>
    <row r="104" spans="1:3">
      <c r="A104" s="2" t="s">
        <v>87</v>
      </c>
      <c r="B104" s="2">
        <v>2023</v>
      </c>
      <c r="C104" s="3">
        <v>20</v>
      </c>
    </row>
    <row r="105" spans="1:3">
      <c r="A105" s="2" t="s">
        <v>89</v>
      </c>
      <c r="B105" s="2">
        <v>2023</v>
      </c>
      <c r="C105" s="3">
        <v>13.9</v>
      </c>
    </row>
    <row r="106" spans="1:3">
      <c r="A106" s="2" t="s">
        <v>91</v>
      </c>
      <c r="B106" s="2">
        <v>2023</v>
      </c>
      <c r="C106" s="3">
        <v>15.1</v>
      </c>
    </row>
    <row r="107" spans="1:3">
      <c r="A107" s="2" t="s">
        <v>93</v>
      </c>
      <c r="B107" s="2">
        <v>2023</v>
      </c>
      <c r="C107" s="3"/>
    </row>
    <row r="108" spans="1:3">
      <c r="A108" s="2" t="s">
        <v>95</v>
      </c>
      <c r="B108" s="2">
        <v>2023</v>
      </c>
      <c r="C108" s="3">
        <v>15.2</v>
      </c>
    </row>
    <row r="109" spans="1:3">
      <c r="A109" s="2" t="s">
        <v>97</v>
      </c>
      <c r="B109" s="2">
        <v>2023</v>
      </c>
      <c r="C109" s="3">
        <v>12.7</v>
      </c>
    </row>
    <row r="110" spans="1:3">
      <c r="A110" s="2" t="s">
        <v>99</v>
      </c>
      <c r="B110" s="2">
        <v>2023</v>
      </c>
      <c r="C110" s="3">
        <v>13.3</v>
      </c>
    </row>
    <row r="111" spans="1:3">
      <c r="A111" s="2" t="s">
        <v>101</v>
      </c>
      <c r="B111" s="2">
        <v>2023</v>
      </c>
      <c r="C111" s="3">
        <v>17.5</v>
      </c>
    </row>
    <row r="112" spans="1:3">
      <c r="A112" s="2" t="s">
        <v>103</v>
      </c>
      <c r="B112" s="2">
        <v>2023</v>
      </c>
      <c r="C112" s="3">
        <v>15.8</v>
      </c>
    </row>
    <row r="113" spans="1:3">
      <c r="A113" s="2" t="s">
        <v>105</v>
      </c>
      <c r="B113" s="2">
        <v>2023</v>
      </c>
      <c r="C113" s="3"/>
    </row>
    <row r="114" spans="1:3">
      <c r="A114" s="2" t="s">
        <v>107</v>
      </c>
      <c r="B114" s="2">
        <v>2023</v>
      </c>
      <c r="C114" s="3">
        <v>14</v>
      </c>
    </row>
    <row r="115" spans="1:3">
      <c r="A115" s="2" t="s">
        <v>109</v>
      </c>
      <c r="B115" s="2">
        <v>2023</v>
      </c>
      <c r="C115" s="3">
        <v>23</v>
      </c>
    </row>
    <row r="116" spans="1:3">
      <c r="A116" s="2" t="s">
        <v>111</v>
      </c>
      <c r="B116" s="2">
        <v>2023</v>
      </c>
      <c r="C116" s="3">
        <v>14.6</v>
      </c>
    </row>
    <row r="117" spans="1:3">
      <c r="A117" s="2" t="s">
        <v>113</v>
      </c>
      <c r="B117" s="2">
        <v>2023</v>
      </c>
      <c r="C117" s="3">
        <v>13.7</v>
      </c>
    </row>
    <row r="118" spans="1:3">
      <c r="A118" s="2" t="s">
        <v>115</v>
      </c>
      <c r="B118" s="2">
        <v>2023</v>
      </c>
      <c r="C118" s="3">
        <v>27.6</v>
      </c>
    </row>
    <row r="119" spans="1:3">
      <c r="A119" s="2" t="s">
        <v>117</v>
      </c>
      <c r="B119" s="2">
        <v>2023</v>
      </c>
      <c r="C119" s="3">
        <v>12.9</v>
      </c>
    </row>
    <row r="120" spans="1:3">
      <c r="A120" s="2" t="s">
        <v>119</v>
      </c>
      <c r="B120" s="2">
        <v>2023</v>
      </c>
      <c r="C120" s="3">
        <v>20.5</v>
      </c>
    </row>
    <row r="121" spans="1:3">
      <c r="A121" s="2" t="s">
        <v>121</v>
      </c>
      <c r="B121" s="2">
        <v>2023</v>
      </c>
      <c r="C121" s="3">
        <v>20.6</v>
      </c>
    </row>
    <row r="122" spans="1:3">
      <c r="A122" s="2" t="s">
        <v>123</v>
      </c>
      <c r="B122" s="2">
        <v>2023</v>
      </c>
      <c r="C122" s="3">
        <v>11.5</v>
      </c>
    </row>
    <row r="123" spans="1:3">
      <c r="A123" s="2" t="s">
        <v>125</v>
      </c>
      <c r="B123" s="2">
        <v>2023</v>
      </c>
      <c r="C123" s="3">
        <v>12.7</v>
      </c>
    </row>
    <row r="124" spans="1:3">
      <c r="A124" s="2" t="s">
        <v>127</v>
      </c>
      <c r="B124" s="2">
        <v>2023</v>
      </c>
      <c r="C124" s="3">
        <v>8.4</v>
      </c>
    </row>
    <row r="125" spans="1:3">
      <c r="A125" s="2" t="s">
        <v>129</v>
      </c>
      <c r="B125" s="2">
        <v>2023</v>
      </c>
      <c r="C125" s="3">
        <v>22.2</v>
      </c>
    </row>
    <row r="126" spans="1:3">
      <c r="A126" s="2" t="s">
        <v>131</v>
      </c>
      <c r="B126" s="2">
        <v>2023</v>
      </c>
      <c r="C126" s="3">
        <v>16.7</v>
      </c>
    </row>
    <row r="127" spans="1:3">
      <c r="A127" s="2" t="s">
        <v>133</v>
      </c>
      <c r="B127" s="2">
        <v>2023</v>
      </c>
      <c r="C127" s="3">
        <v>12.2</v>
      </c>
    </row>
    <row r="128" spans="1:3">
      <c r="A128" s="2" t="s">
        <v>135</v>
      </c>
      <c r="B128" s="2">
        <v>2023</v>
      </c>
      <c r="C128" s="3"/>
    </row>
    <row r="129" spans="1:3">
      <c r="A129" s="2" t="s">
        <v>137</v>
      </c>
      <c r="B129" s="2">
        <v>2023</v>
      </c>
      <c r="C129" s="3">
        <v>7.5</v>
      </c>
    </row>
    <row r="130" spans="1:3">
      <c r="A130" s="2" t="s">
        <v>139</v>
      </c>
      <c r="B130" s="2">
        <v>2023</v>
      </c>
      <c r="C130" s="3">
        <v>19.2</v>
      </c>
    </row>
    <row r="131" spans="1:3">
      <c r="A131" s="2" t="s">
        <v>141</v>
      </c>
      <c r="B131" s="2">
        <v>2023</v>
      </c>
      <c r="C131" s="3">
        <v>17.600000000000001</v>
      </c>
    </row>
    <row r="132" spans="1:3">
      <c r="A132" s="2" t="s">
        <v>143</v>
      </c>
      <c r="B132" s="2">
        <v>2023</v>
      </c>
      <c r="C132" s="3">
        <v>4.9053032940000003</v>
      </c>
    </row>
    <row r="133" spans="1:3">
      <c r="A133" s="2" t="s">
        <v>145</v>
      </c>
      <c r="B133" s="2">
        <v>2023</v>
      </c>
      <c r="C133" s="3"/>
    </row>
    <row r="134" spans="1:3">
      <c r="A134" s="2" t="s">
        <v>147</v>
      </c>
      <c r="B134" s="2">
        <v>2023</v>
      </c>
      <c r="C134" s="3"/>
    </row>
    <row r="135" spans="1:3">
      <c r="A135" s="2" t="s">
        <v>149</v>
      </c>
      <c r="B135" s="2">
        <v>2023</v>
      </c>
      <c r="C135" s="3">
        <v>16.7</v>
      </c>
    </row>
    <row r="136" spans="1:3">
      <c r="A136" s="2" t="s">
        <v>151</v>
      </c>
      <c r="B136" s="2">
        <v>2023</v>
      </c>
      <c r="C136" s="3"/>
    </row>
    <row r="137" spans="1:3">
      <c r="A137" s="2" t="s">
        <v>153</v>
      </c>
      <c r="B137" s="2">
        <v>2023</v>
      </c>
      <c r="C137" s="3">
        <v>6.7</v>
      </c>
    </row>
    <row r="138" spans="1:3">
      <c r="A138" s="2" t="s">
        <v>155</v>
      </c>
      <c r="B138" s="2">
        <v>2023</v>
      </c>
      <c r="C138" s="3">
        <v>13.430186689999999</v>
      </c>
    </row>
    <row r="139" spans="1:3">
      <c r="A139" s="2" t="s">
        <v>157</v>
      </c>
      <c r="B139" s="2">
        <v>2023</v>
      </c>
      <c r="C139" s="3">
        <v>21.61</v>
      </c>
    </row>
    <row r="140" spans="1:3">
      <c r="A140" s="2" t="s">
        <v>79</v>
      </c>
      <c r="B140" s="2">
        <v>2024</v>
      </c>
      <c r="C140" s="3">
        <v>15.2</v>
      </c>
    </row>
    <row r="141" spans="1:3">
      <c r="A141" s="2" t="s">
        <v>81</v>
      </c>
      <c r="B141" s="2">
        <v>2024</v>
      </c>
      <c r="C141" s="3">
        <v>16</v>
      </c>
    </row>
    <row r="142" spans="1:3">
      <c r="A142" s="2" t="s">
        <v>83</v>
      </c>
      <c r="B142" s="2">
        <v>2024</v>
      </c>
      <c r="C142" s="3">
        <v>17.399999999999999</v>
      </c>
    </row>
    <row r="143" spans="1:3">
      <c r="A143" s="2" t="s">
        <v>85</v>
      </c>
      <c r="B143" s="2">
        <v>2024</v>
      </c>
      <c r="C143" s="3">
        <v>12.3</v>
      </c>
    </row>
    <row r="144" spans="1:3">
      <c r="A144" s="2" t="s">
        <v>87</v>
      </c>
      <c r="B144" s="2">
        <v>2024</v>
      </c>
      <c r="C144" s="3">
        <v>21.2</v>
      </c>
    </row>
    <row r="145" spans="1:3">
      <c r="A145" s="2" t="s">
        <v>89</v>
      </c>
      <c r="B145" s="2">
        <v>2024</v>
      </c>
      <c r="C145" s="3">
        <v>14.3</v>
      </c>
    </row>
    <row r="146" spans="1:3">
      <c r="A146" s="2" t="s">
        <v>91</v>
      </c>
      <c r="B146" s="2">
        <v>2024</v>
      </c>
      <c r="C146" s="3">
        <v>15.6</v>
      </c>
    </row>
    <row r="147" spans="1:3">
      <c r="A147" s="2" t="s">
        <v>93</v>
      </c>
      <c r="B147" s="2">
        <v>2024</v>
      </c>
      <c r="C147" s="3">
        <v>16.8</v>
      </c>
    </row>
    <row r="148" spans="1:3">
      <c r="A148" s="2" t="s">
        <v>95</v>
      </c>
      <c r="B148" s="2">
        <v>2024</v>
      </c>
      <c r="C148" s="3">
        <v>16.100000000000001</v>
      </c>
    </row>
    <row r="149" spans="1:3">
      <c r="A149" s="2" t="s">
        <v>97</v>
      </c>
      <c r="B149" s="2">
        <v>2024</v>
      </c>
      <c r="C149" s="3">
        <v>12.7</v>
      </c>
    </row>
    <row r="150" spans="1:3">
      <c r="A150" s="2" t="s">
        <v>99</v>
      </c>
      <c r="B150" s="2">
        <v>2024</v>
      </c>
      <c r="C150" s="3">
        <v>13.5</v>
      </c>
    </row>
    <row r="151" spans="1:3">
      <c r="A151" s="2" t="s">
        <v>101</v>
      </c>
      <c r="B151" s="2">
        <v>2024</v>
      </c>
      <c r="C151" s="3">
        <v>17.899999999999999</v>
      </c>
    </row>
    <row r="152" spans="1:3">
      <c r="A152" s="2" t="s">
        <v>103</v>
      </c>
      <c r="B152" s="2">
        <v>2024</v>
      </c>
      <c r="C152" s="3">
        <v>16.100000000000001</v>
      </c>
    </row>
    <row r="153" spans="1:3">
      <c r="A153" s="2" t="s">
        <v>105</v>
      </c>
      <c r="B153" s="2">
        <v>2024</v>
      </c>
      <c r="C153" s="3">
        <v>12.6</v>
      </c>
    </row>
    <row r="154" spans="1:3">
      <c r="A154" s="2" t="s">
        <v>107</v>
      </c>
      <c r="B154" s="2">
        <v>2024</v>
      </c>
      <c r="C154" s="3">
        <v>14</v>
      </c>
    </row>
    <row r="155" spans="1:3">
      <c r="A155" s="2" t="s">
        <v>109</v>
      </c>
      <c r="B155" s="2">
        <v>2024</v>
      </c>
      <c r="C155" s="3">
        <v>23.1</v>
      </c>
    </row>
    <row r="156" spans="1:3">
      <c r="A156" s="2" t="s">
        <v>111</v>
      </c>
      <c r="B156" s="2">
        <v>2024</v>
      </c>
      <c r="C156" s="3">
        <v>15</v>
      </c>
    </row>
    <row r="157" spans="1:3">
      <c r="A157" s="2" t="s">
        <v>113</v>
      </c>
      <c r="B157" s="2">
        <v>2024</v>
      </c>
      <c r="C157" s="3">
        <v>15</v>
      </c>
    </row>
    <row r="158" spans="1:3">
      <c r="A158" s="2" t="s">
        <v>115</v>
      </c>
      <c r="B158" s="2">
        <v>2024</v>
      </c>
      <c r="C158" s="3">
        <v>27.7</v>
      </c>
    </row>
    <row r="159" spans="1:3">
      <c r="A159" s="2" t="s">
        <v>117</v>
      </c>
      <c r="B159" s="2">
        <v>2024</v>
      </c>
      <c r="C159" s="3">
        <v>12.9</v>
      </c>
    </row>
    <row r="160" spans="1:3">
      <c r="A160" s="2" t="s">
        <v>119</v>
      </c>
      <c r="B160" s="2">
        <v>2024</v>
      </c>
      <c r="C160" s="3">
        <v>20.6</v>
      </c>
    </row>
    <row r="161" spans="1:3">
      <c r="A161" s="2" t="s">
        <v>121</v>
      </c>
      <c r="B161" s="2">
        <v>2024</v>
      </c>
      <c r="C161" s="3">
        <v>20.3</v>
      </c>
    </row>
    <row r="162" spans="1:3">
      <c r="A162" s="2" t="s">
        <v>123</v>
      </c>
      <c r="B162" s="2">
        <v>2024</v>
      </c>
      <c r="C162" s="3">
        <v>12.8</v>
      </c>
    </row>
    <row r="163" spans="1:3">
      <c r="A163" s="2" t="s">
        <v>125</v>
      </c>
      <c r="B163" s="2">
        <v>2024</v>
      </c>
      <c r="C163" s="3">
        <v>13</v>
      </c>
    </row>
    <row r="164" spans="1:3">
      <c r="A164" s="2" t="s">
        <v>127</v>
      </c>
      <c r="B164" s="2">
        <v>2024</v>
      </c>
      <c r="C164" s="3">
        <v>8.1</v>
      </c>
    </row>
    <row r="165" spans="1:3">
      <c r="A165" s="2" t="s">
        <v>129</v>
      </c>
      <c r="B165" s="2">
        <v>2024</v>
      </c>
      <c r="C165" s="3">
        <v>22.2</v>
      </c>
    </row>
    <row r="166" spans="1:3">
      <c r="A166" s="2" t="s">
        <v>131</v>
      </c>
      <c r="B166" s="2">
        <v>2024</v>
      </c>
      <c r="C166" s="3">
        <v>15.4</v>
      </c>
    </row>
    <row r="167" spans="1:3">
      <c r="A167" s="2" t="s">
        <v>133</v>
      </c>
      <c r="B167" s="2">
        <v>2024</v>
      </c>
      <c r="C167" s="3">
        <v>12.1</v>
      </c>
    </row>
    <row r="168" spans="1:3">
      <c r="A168" s="2" t="s">
        <v>135</v>
      </c>
      <c r="B168" s="2">
        <v>2024</v>
      </c>
      <c r="C168" s="3"/>
    </row>
    <row r="169" spans="1:3">
      <c r="A169" s="2" t="s">
        <v>137</v>
      </c>
      <c r="B169" s="2">
        <v>2024</v>
      </c>
      <c r="C169" s="3">
        <v>8.5</v>
      </c>
    </row>
    <row r="170" spans="1:3">
      <c r="A170" s="2" t="s">
        <v>139</v>
      </c>
      <c r="B170" s="2">
        <v>2024</v>
      </c>
      <c r="C170" s="3">
        <v>20.2</v>
      </c>
    </row>
    <row r="171" spans="1:3">
      <c r="A171" s="2" t="s">
        <v>141</v>
      </c>
      <c r="B171" s="2">
        <v>2024</v>
      </c>
      <c r="C171" s="3">
        <v>18.600000000000001</v>
      </c>
    </row>
    <row r="172" spans="1:3">
      <c r="A172" s="2" t="s">
        <v>143</v>
      </c>
      <c r="B172" s="2">
        <v>2024</v>
      </c>
      <c r="C172" s="3"/>
    </row>
    <row r="173" spans="1:3">
      <c r="A173" s="2" t="s">
        <v>145</v>
      </c>
      <c r="B173" s="2">
        <v>2024</v>
      </c>
      <c r="C173" s="3"/>
    </row>
    <row r="174" spans="1:3">
      <c r="A174" s="2" t="s">
        <v>147</v>
      </c>
      <c r="B174" s="2">
        <v>2024</v>
      </c>
      <c r="C174" s="3"/>
    </row>
    <row r="175" spans="1:3">
      <c r="A175" s="2" t="s">
        <v>149</v>
      </c>
      <c r="B175" s="2">
        <v>2024</v>
      </c>
      <c r="C175" s="3">
        <v>16.7</v>
      </c>
    </row>
    <row r="176" spans="1:3">
      <c r="A176" s="2" t="s">
        <v>151</v>
      </c>
      <c r="B176" s="2">
        <v>2024</v>
      </c>
      <c r="C176" s="3">
        <v>12.4</v>
      </c>
    </row>
    <row r="177" spans="1:3">
      <c r="A177" s="2" t="s">
        <v>153</v>
      </c>
      <c r="B177" s="2">
        <v>2024</v>
      </c>
      <c r="C177" s="3">
        <v>7.1</v>
      </c>
    </row>
    <row r="178" spans="1:3">
      <c r="A178" s="2" t="s">
        <v>155</v>
      </c>
      <c r="B178" s="2">
        <v>2024</v>
      </c>
      <c r="C178" s="3"/>
    </row>
    <row r="179" spans="1:3">
      <c r="A179" s="2" t="s">
        <v>157</v>
      </c>
      <c r="B179" s="2">
        <v>2024</v>
      </c>
      <c r="C179" s="3"/>
    </row>
    <row r="181" spans="1:3">
      <c r="A181" s="2" t="s">
        <v>165</v>
      </c>
    </row>
  </sheetData>
  <autoFilter ref="A3:B3" xr:uid="{CF294155-308D-4130-9ECC-3843790AD88A}">
    <sortState xmlns:xlrd2="http://schemas.microsoft.com/office/spreadsheetml/2017/richdata2" ref="A4:B43">
      <sortCondition descending="1" ref="B3"/>
    </sortState>
  </autoFilter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7E7E-E27E-43A1-8EAF-497078C40C0E}">
  <sheetPr>
    <tabColor theme="9"/>
  </sheetPr>
  <dimension ref="A1:L40"/>
  <sheetViews>
    <sheetView workbookViewId="0"/>
  </sheetViews>
  <sheetFormatPr defaultRowHeight="14.5"/>
  <sheetData>
    <row r="1" spans="1:2">
      <c r="A1" s="26" t="s">
        <v>48</v>
      </c>
    </row>
    <row r="3" spans="1:2">
      <c r="A3" s="2"/>
      <c r="B3" s="2">
        <v>2024</v>
      </c>
    </row>
    <row r="4" spans="1:2">
      <c r="A4" s="2" t="s">
        <v>109</v>
      </c>
      <c r="B4" s="3">
        <v>42.382900750043802</v>
      </c>
    </row>
    <row r="5" spans="1:2">
      <c r="A5" s="2" t="s">
        <v>135</v>
      </c>
      <c r="B5" s="3">
        <v>40.100768696381699</v>
      </c>
    </row>
    <row r="6" spans="1:2">
      <c r="A6" s="2" t="s">
        <v>99</v>
      </c>
      <c r="B6" s="3">
        <v>21.736361823659099</v>
      </c>
    </row>
    <row r="7" spans="1:2">
      <c r="A7" s="2" t="s">
        <v>139</v>
      </c>
      <c r="B7" s="3">
        <v>21.0209916383698</v>
      </c>
    </row>
    <row r="8" spans="1:2">
      <c r="A8" s="2" t="s">
        <v>97</v>
      </c>
      <c r="B8" s="3">
        <v>20.343782713067998</v>
      </c>
    </row>
    <row r="9" spans="1:2">
      <c r="A9" s="2" t="s">
        <v>101</v>
      </c>
      <c r="B9" s="3">
        <v>19.328108038771401</v>
      </c>
    </row>
    <row r="10" spans="1:2">
      <c r="A10" s="2" t="s">
        <v>153</v>
      </c>
      <c r="B10" s="3">
        <v>16.023282388733701</v>
      </c>
    </row>
    <row r="11" spans="1:2">
      <c r="A11" s="2" t="s">
        <v>83</v>
      </c>
      <c r="B11" s="3">
        <v>15.068510555993299</v>
      </c>
    </row>
    <row r="12" spans="1:2">
      <c r="A12" s="2" t="s">
        <v>93</v>
      </c>
      <c r="B12" s="3">
        <v>14.9962135712862</v>
      </c>
    </row>
    <row r="13" spans="1:2">
      <c r="A13" s="2" t="s">
        <v>133</v>
      </c>
      <c r="B13" s="3">
        <v>14.940157686172499</v>
      </c>
    </row>
    <row r="14" spans="1:2">
      <c r="A14" s="2" t="s">
        <v>125</v>
      </c>
      <c r="B14" s="3">
        <v>14.502341406683399</v>
      </c>
    </row>
    <row r="15" spans="1:2">
      <c r="A15" s="2" t="s">
        <v>89</v>
      </c>
      <c r="B15" s="3">
        <v>14.430000400062999</v>
      </c>
    </row>
    <row r="16" spans="1:2">
      <c r="A16" s="2" t="s">
        <v>91</v>
      </c>
      <c r="B16" s="3">
        <v>14.0460417671824</v>
      </c>
    </row>
    <row r="17" spans="1:12">
      <c r="A17" s="2" t="s">
        <v>87</v>
      </c>
      <c r="B17" s="3">
        <v>13.8037292841456</v>
      </c>
    </row>
    <row r="18" spans="1:12">
      <c r="A18" s="2" t="s">
        <v>111</v>
      </c>
      <c r="B18" s="3">
        <v>13.479836763319501</v>
      </c>
    </row>
    <row r="19" spans="1:12">
      <c r="A19" s="2" t="s">
        <v>105</v>
      </c>
      <c r="B19" s="3">
        <v>13.093252724602999</v>
      </c>
    </row>
    <row r="20" spans="1:12">
      <c r="A20" s="2" t="s">
        <v>169</v>
      </c>
      <c r="B20" s="3">
        <v>13.0477255085229</v>
      </c>
    </row>
    <row r="21" spans="1:12">
      <c r="A21" s="2" t="s">
        <v>81</v>
      </c>
      <c r="B21" s="3">
        <v>12.986649233266499</v>
      </c>
    </row>
    <row r="22" spans="1:12">
      <c r="A22" s="2" t="s">
        <v>129</v>
      </c>
      <c r="B22" s="3">
        <v>12.733231182460401</v>
      </c>
    </row>
    <row r="23" spans="1:12">
      <c r="A23" s="2" t="s">
        <v>131</v>
      </c>
      <c r="B23" s="3">
        <v>12.293410835436999</v>
      </c>
    </row>
    <row r="24" spans="1:12">
      <c r="A24" s="2" t="s">
        <v>113</v>
      </c>
      <c r="B24" s="3">
        <v>11.5271866401546</v>
      </c>
    </row>
    <row r="25" spans="1:12">
      <c r="A25" s="2" t="s">
        <v>95</v>
      </c>
      <c r="B25" s="3">
        <v>10.4035264679591</v>
      </c>
    </row>
    <row r="26" spans="1:12">
      <c r="A26" s="2" t="s">
        <v>141</v>
      </c>
      <c r="B26" s="3">
        <v>10.0025156007805</v>
      </c>
    </row>
    <row r="27" spans="1:12">
      <c r="A27" s="2" t="s">
        <v>121</v>
      </c>
      <c r="B27" s="3">
        <v>8.9488133130272498</v>
      </c>
    </row>
    <row r="28" spans="1:12">
      <c r="A28" s="2" t="s">
        <v>157</v>
      </c>
      <c r="B28" s="3">
        <v>8.1999999999999993</v>
      </c>
    </row>
    <row r="29" spans="1:12">
      <c r="A29" s="2" t="s">
        <v>107</v>
      </c>
      <c r="B29" s="3">
        <v>7.7520340288169898</v>
      </c>
      <c r="L29" t="s">
        <v>171</v>
      </c>
    </row>
    <row r="30" spans="1:12">
      <c r="A30" s="2" t="s">
        <v>123</v>
      </c>
      <c r="B30" s="3">
        <v>7.5023552808311003</v>
      </c>
    </row>
    <row r="31" spans="1:12">
      <c r="A31" s="2" t="s">
        <v>85</v>
      </c>
      <c r="B31" s="3">
        <v>7.43552282725397</v>
      </c>
    </row>
    <row r="32" spans="1:12">
      <c r="A32" s="2" t="s">
        <v>119</v>
      </c>
      <c r="B32" s="3">
        <v>6.5221877156685997</v>
      </c>
    </row>
    <row r="33" spans="1:2">
      <c r="A33" s="2" t="s">
        <v>117</v>
      </c>
      <c r="B33" s="3">
        <v>6.3466450169983704</v>
      </c>
    </row>
    <row r="34" spans="1:2">
      <c r="A34" s="2" t="s">
        <v>103</v>
      </c>
      <c r="B34" s="3">
        <v>6.2123324913120799</v>
      </c>
    </row>
    <row r="35" spans="1:2">
      <c r="A35" s="2" t="s">
        <v>149</v>
      </c>
      <c r="B35" s="3">
        <v>6.0283553949386297</v>
      </c>
    </row>
    <row r="36" spans="1:2">
      <c r="A36" s="2" t="s">
        <v>127</v>
      </c>
      <c r="B36" s="3">
        <v>5.2424797201745204</v>
      </c>
    </row>
    <row r="37" spans="1:2">
      <c r="A37" s="2" t="s">
        <v>115</v>
      </c>
      <c r="B37" s="3">
        <v>3.7514454232722501</v>
      </c>
    </row>
    <row r="38" spans="1:2">
      <c r="A38" s="2" t="s">
        <v>143</v>
      </c>
      <c r="B38" s="3">
        <v>1.600547401</v>
      </c>
    </row>
    <row r="39" spans="1:2">
      <c r="A39" s="2" t="s">
        <v>155</v>
      </c>
      <c r="B39" s="3">
        <v>1.1000000000000001</v>
      </c>
    </row>
    <row r="40" spans="1:2">
      <c r="A40" s="2" t="s">
        <v>145</v>
      </c>
      <c r="B40" s="3">
        <v>0.71656051883334304</v>
      </c>
    </row>
  </sheetData>
  <autoFilter ref="A3:B3" xr:uid="{5EBA7E7E-E27E-43A1-8EAF-497078C40C0E}">
    <sortState xmlns:xlrd2="http://schemas.microsoft.com/office/spreadsheetml/2017/richdata2" ref="A4:B40">
      <sortCondition descending="1" ref="B3"/>
    </sortState>
  </autoFilter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AFC-A0E9-4ECC-9D6E-5D1B6C50C0E2}">
  <sheetPr>
    <tabColor theme="9"/>
  </sheetPr>
  <dimension ref="A1:D326"/>
  <sheetViews>
    <sheetView workbookViewId="0"/>
  </sheetViews>
  <sheetFormatPr defaultColWidth="11.453125" defaultRowHeight="14.5"/>
  <cols>
    <col min="1" max="3" width="11.453125" style="2"/>
    <col min="5" max="16384" width="11.453125" style="2"/>
  </cols>
  <sheetData>
    <row r="1" spans="1:3">
      <c r="A1" s="26" t="s">
        <v>51</v>
      </c>
    </row>
    <row r="2" spans="1:3">
      <c r="A2" s="10"/>
    </row>
    <row r="3" spans="1:3">
      <c r="B3" s="2">
        <v>2024</v>
      </c>
      <c r="C3" s="2">
        <v>2017</v>
      </c>
    </row>
    <row r="4" spans="1:3">
      <c r="A4" s="2" t="s">
        <v>109</v>
      </c>
      <c r="B4" s="3">
        <v>93.186899999999994</v>
      </c>
      <c r="C4" s="3">
        <v>92.343500000000006</v>
      </c>
    </row>
    <row r="5" spans="1:3">
      <c r="A5" s="2" t="s">
        <v>115</v>
      </c>
      <c r="B5" s="3">
        <v>84.267200000000003</v>
      </c>
      <c r="C5" s="3">
        <v>90.296199999999999</v>
      </c>
    </row>
    <row r="6" spans="1:3">
      <c r="A6" s="2" t="s">
        <v>87</v>
      </c>
      <c r="B6" s="3">
        <v>83.189099999999996</v>
      </c>
      <c r="C6" s="3">
        <v>73.548000000000002</v>
      </c>
    </row>
    <row r="7" spans="1:3">
      <c r="A7" s="2" t="s">
        <v>157</v>
      </c>
      <c r="B7" s="3">
        <v>81.714200000000005</v>
      </c>
      <c r="C7" s="3">
        <v>80.083600000000004</v>
      </c>
    </row>
    <row r="8" spans="1:3">
      <c r="A8" s="2" t="s">
        <v>101</v>
      </c>
      <c r="B8" s="3">
        <v>80.791300000000007</v>
      </c>
      <c r="C8" s="3">
        <v>77.043899999999994</v>
      </c>
    </row>
    <row r="9" spans="1:3">
      <c r="A9" s="2" t="s">
        <v>129</v>
      </c>
      <c r="B9" s="3">
        <v>79.058499999999995</v>
      </c>
      <c r="C9" s="3">
        <v>75.167500000000004</v>
      </c>
    </row>
    <row r="10" spans="1:3">
      <c r="A10" s="2" t="s">
        <v>93</v>
      </c>
      <c r="B10" s="3">
        <v>78.714600000000004</v>
      </c>
      <c r="C10" s="3">
        <v>74.743700000000004</v>
      </c>
    </row>
    <row r="11" spans="1:3">
      <c r="A11" s="2" t="s">
        <v>149</v>
      </c>
      <c r="B11" s="3">
        <v>77.651200000000003</v>
      </c>
      <c r="C11" s="3">
        <v>78.801000000000002</v>
      </c>
    </row>
    <row r="12" spans="1:3">
      <c r="A12" s="2" t="s">
        <v>121</v>
      </c>
      <c r="B12" s="3">
        <v>77.060500000000005</v>
      </c>
      <c r="C12" s="3">
        <v>78.680099999999996</v>
      </c>
    </row>
    <row r="13" spans="1:3">
      <c r="A13" s="2" t="s">
        <v>91</v>
      </c>
      <c r="B13" s="3">
        <v>74.627899999999997</v>
      </c>
      <c r="C13" s="3">
        <v>74.802599999999998</v>
      </c>
    </row>
    <row r="14" spans="1:3">
      <c r="A14" s="2" t="s">
        <v>83</v>
      </c>
      <c r="B14" s="3">
        <v>73.238399999999999</v>
      </c>
      <c r="C14" s="3">
        <v>69.819400000000002</v>
      </c>
    </row>
    <row r="15" spans="1:3">
      <c r="A15" s="2" t="s">
        <v>155</v>
      </c>
      <c r="B15" s="3">
        <v>68.955799999999996</v>
      </c>
      <c r="C15" s="3">
        <v>46.680599999999998</v>
      </c>
    </row>
    <row r="16" spans="1:3">
      <c r="A16" s="2" t="s">
        <v>139</v>
      </c>
      <c r="B16" s="3">
        <v>68.469399999999993</v>
      </c>
      <c r="C16" s="3">
        <v>70.153499999999994</v>
      </c>
    </row>
    <row r="17" spans="1:3">
      <c r="A17" s="2" t="s">
        <v>103</v>
      </c>
      <c r="B17" s="3">
        <v>65.802899999999994</v>
      </c>
      <c r="C17" s="3">
        <v>63.053800000000003</v>
      </c>
    </row>
    <row r="18" spans="1:3">
      <c r="A18" s="2" t="s">
        <v>95</v>
      </c>
      <c r="B18" s="3">
        <v>65.097499999999997</v>
      </c>
      <c r="C18" s="3">
        <v>46.741799999999998</v>
      </c>
    </row>
    <row r="19" spans="1:3">
      <c r="A19" s="2" t="s">
        <v>97</v>
      </c>
      <c r="B19" s="3">
        <v>58.8324</v>
      </c>
      <c r="C19" s="3">
        <v>50.989800000000002</v>
      </c>
    </row>
    <row r="20" spans="1:3">
      <c r="A20" s="2" t="s">
        <v>117</v>
      </c>
      <c r="B20" s="3">
        <v>58.7014</v>
      </c>
      <c r="C20" s="3">
        <v>50.548900000000003</v>
      </c>
    </row>
    <row r="21" spans="1:3">
      <c r="A21" s="2" t="s">
        <v>107</v>
      </c>
      <c r="B21" s="3">
        <v>56.505600000000001</v>
      </c>
      <c r="C21" s="3">
        <v>49.0366</v>
      </c>
    </row>
    <row r="22" spans="1:3">
      <c r="A22" s="2" t="s">
        <v>85</v>
      </c>
      <c r="B22" s="3">
        <v>54.309699999999999</v>
      </c>
      <c r="C22" s="3">
        <v>43.334899999999998</v>
      </c>
    </row>
    <row r="23" spans="1:3">
      <c r="A23" s="2" t="s">
        <v>151</v>
      </c>
      <c r="B23" s="3">
        <v>52.032299999999999</v>
      </c>
      <c r="C23" s="3">
        <v>42.051400000000001</v>
      </c>
    </row>
    <row r="24" spans="1:3">
      <c r="A24" s="2" t="s">
        <v>111</v>
      </c>
      <c r="B24" s="3">
        <v>51.7395</v>
      </c>
      <c r="C24" s="3">
        <v>50.489800000000002</v>
      </c>
    </row>
    <row r="25" spans="1:3">
      <c r="A25" s="2" t="s">
        <v>127</v>
      </c>
      <c r="B25" s="3">
        <v>51.652000000000001</v>
      </c>
      <c r="C25" s="3">
        <v>44.044600000000003</v>
      </c>
    </row>
    <row r="26" spans="1:3">
      <c r="A26" s="2" t="s">
        <v>89</v>
      </c>
      <c r="B26" s="3">
        <v>50.479399999999998</v>
      </c>
      <c r="C26" s="3">
        <v>41.639299999999999</v>
      </c>
    </row>
    <row r="27" spans="1:3">
      <c r="A27" s="2" t="s">
        <v>81</v>
      </c>
      <c r="B27" s="3">
        <v>48.378900000000002</v>
      </c>
      <c r="C27" s="3">
        <v>44.131300000000003</v>
      </c>
    </row>
    <row r="28" spans="1:3">
      <c r="A28" s="2" t="s">
        <v>141</v>
      </c>
      <c r="B28" s="3">
        <v>47.759099999999997</v>
      </c>
      <c r="C28" s="3">
        <v>56.927500000000002</v>
      </c>
    </row>
    <row r="29" spans="1:3">
      <c r="A29" s="2" t="s">
        <v>123</v>
      </c>
      <c r="B29" s="3">
        <v>46.8703</v>
      </c>
      <c r="C29" s="3">
        <v>39.925699999999999</v>
      </c>
    </row>
    <row r="30" spans="1:3">
      <c r="A30" s="2" t="s">
        <v>153</v>
      </c>
      <c r="B30" s="3">
        <v>43.814599999999999</v>
      </c>
      <c r="C30" s="3">
        <v>37.558700000000002</v>
      </c>
    </row>
    <row r="31" spans="1:3">
      <c r="A31" s="2" t="s">
        <v>147</v>
      </c>
      <c r="B31" s="3">
        <v>42.568800000000003</v>
      </c>
      <c r="C31" s="3">
        <v>25.316800000000001</v>
      </c>
    </row>
    <row r="32" spans="1:3">
      <c r="A32" s="2" t="s">
        <v>133</v>
      </c>
      <c r="B32" s="3">
        <v>41.640500000000003</v>
      </c>
      <c r="C32" s="3">
        <v>34.388800000000003</v>
      </c>
    </row>
    <row r="33" spans="1:3">
      <c r="A33" s="2" t="s">
        <v>119</v>
      </c>
      <c r="B33" s="3">
        <v>41.615499999999997</v>
      </c>
      <c r="C33" s="3">
        <v>54.697200000000002</v>
      </c>
    </row>
    <row r="34" spans="1:3">
      <c r="A34" s="2" t="s">
        <v>131</v>
      </c>
      <c r="B34" s="3">
        <v>39.372300000000003</v>
      </c>
      <c r="C34" s="3">
        <v>35.749299999999998</v>
      </c>
    </row>
    <row r="35" spans="1:3">
      <c r="A35" s="2" t="s">
        <v>125</v>
      </c>
      <c r="B35" s="3">
        <v>39.170900000000003</v>
      </c>
      <c r="C35" s="3">
        <v>41.939700000000002</v>
      </c>
    </row>
    <row r="36" spans="1:3">
      <c r="A36" s="2" t="s">
        <v>143</v>
      </c>
      <c r="B36" s="3">
        <v>38.314500000000002</v>
      </c>
      <c r="C36" s="3">
        <v>37.591200000000001</v>
      </c>
    </row>
    <row r="37" spans="1:3">
      <c r="A37" s="2" t="s">
        <v>113</v>
      </c>
      <c r="B37" s="3">
        <v>36.639699999999998</v>
      </c>
      <c r="C37" s="3">
        <v>21.9787</v>
      </c>
    </row>
    <row r="38" spans="1:3">
      <c r="A38" s="2" t="s">
        <v>99</v>
      </c>
      <c r="B38" s="3">
        <v>36.466900000000003</v>
      </c>
      <c r="C38" s="3">
        <v>31.449100000000001</v>
      </c>
    </row>
    <row r="39" spans="1:3">
      <c r="A39" s="2" t="s">
        <v>105</v>
      </c>
      <c r="B39" s="3">
        <v>23.097100000000001</v>
      </c>
      <c r="C39" s="3">
        <v>20.337900000000001</v>
      </c>
    </row>
    <row r="40" spans="1:3">
      <c r="A40" s="2" t="s">
        <v>145</v>
      </c>
      <c r="B40" s="3">
        <v>23.046900000000001</v>
      </c>
      <c r="C40" s="3">
        <v>19.570599999999999</v>
      </c>
    </row>
    <row r="41" spans="1:3">
      <c r="A41" s="2" t="s">
        <v>135</v>
      </c>
      <c r="B41" s="3">
        <v>18.516400000000001</v>
      </c>
      <c r="C41" s="3">
        <v>17.0566</v>
      </c>
    </row>
    <row r="42" spans="1:3">
      <c r="A42" s="2" t="s">
        <v>137</v>
      </c>
      <c r="B42" s="3">
        <v>18.466200000000001</v>
      </c>
      <c r="C42" s="3">
        <v>13.9062</v>
      </c>
    </row>
    <row r="43" spans="1:3">
      <c r="A43" s="2" t="s">
        <v>169</v>
      </c>
      <c r="B43" s="3"/>
      <c r="C43" s="3">
        <v>72.735483919876202</v>
      </c>
    </row>
    <row r="44" spans="1:3">
      <c r="B44" s="3"/>
      <c r="C44" s="3"/>
    </row>
    <row r="45" spans="1:3">
      <c r="A45" s="2" t="s">
        <v>79</v>
      </c>
      <c r="C45" s="3">
        <v>72.674260545059994</v>
      </c>
    </row>
    <row r="46" spans="1:3">
      <c r="A46" s="2" t="s">
        <v>81</v>
      </c>
      <c r="C46" s="3">
        <v>43.250500000000002</v>
      </c>
    </row>
    <row r="47" spans="1:3">
      <c r="A47" s="2" t="s">
        <v>83</v>
      </c>
      <c r="C47" s="3">
        <v>70.809700000000007</v>
      </c>
    </row>
    <row r="48" spans="1:3">
      <c r="A48" s="2" t="s">
        <v>85</v>
      </c>
      <c r="C48" s="3">
        <v>42.545400000000001</v>
      </c>
    </row>
    <row r="49" spans="1:3">
      <c r="A49" s="2" t="s">
        <v>87</v>
      </c>
      <c r="C49" s="3">
        <v>74.095799999999997</v>
      </c>
    </row>
    <row r="50" spans="1:3">
      <c r="A50" s="2" t="s">
        <v>89</v>
      </c>
      <c r="C50" s="3">
        <v>43.507800000000003</v>
      </c>
    </row>
    <row r="51" spans="1:3">
      <c r="A51" s="2" t="s">
        <v>91</v>
      </c>
      <c r="C51" s="3">
        <v>75.197000000000003</v>
      </c>
    </row>
    <row r="52" spans="1:3">
      <c r="A52" s="2" t="s">
        <v>93</v>
      </c>
      <c r="C52" s="3">
        <v>70.915700000000001</v>
      </c>
    </row>
    <row r="53" spans="1:3">
      <c r="A53" s="2" t="s">
        <v>95</v>
      </c>
      <c r="C53" s="3">
        <v>47.847299999999997</v>
      </c>
    </row>
    <row r="54" spans="1:3">
      <c r="A54" s="2" t="s">
        <v>97</v>
      </c>
      <c r="C54" s="3">
        <v>51.490699999999997</v>
      </c>
    </row>
    <row r="55" spans="1:3">
      <c r="A55" s="2" t="s">
        <v>99</v>
      </c>
      <c r="C55" s="3">
        <v>32.163600000000002</v>
      </c>
    </row>
    <row r="56" spans="1:3">
      <c r="A56" s="2" t="s">
        <v>101</v>
      </c>
      <c r="C56" s="3">
        <v>77.262799999999999</v>
      </c>
    </row>
    <row r="57" spans="1:3">
      <c r="A57" s="2" t="s">
        <v>103</v>
      </c>
      <c r="C57" s="3">
        <v>64.082599999999999</v>
      </c>
    </row>
    <row r="58" spans="1:3">
      <c r="A58" s="2" t="s">
        <v>105</v>
      </c>
      <c r="C58" s="3">
        <v>19.985199999999999</v>
      </c>
    </row>
    <row r="59" spans="1:3">
      <c r="A59" s="2" t="s">
        <v>107</v>
      </c>
      <c r="C59" s="3">
        <v>49.742400000000004</v>
      </c>
    </row>
    <row r="60" spans="1:3">
      <c r="A60" s="2" t="s">
        <v>109</v>
      </c>
      <c r="C60" s="3">
        <v>94.020499999999998</v>
      </c>
    </row>
    <row r="61" spans="1:3">
      <c r="A61" s="2" t="s">
        <v>111</v>
      </c>
      <c r="C61" s="3">
        <v>51.059399999999997</v>
      </c>
    </row>
    <row r="62" spans="1:3">
      <c r="A62" s="2" t="s">
        <v>113</v>
      </c>
      <c r="C62" s="3">
        <v>23.218299999999999</v>
      </c>
    </row>
    <row r="63" spans="1:3">
      <c r="A63" s="2" t="s">
        <v>115</v>
      </c>
      <c r="C63" s="3">
        <v>90.203299999999999</v>
      </c>
    </row>
    <row r="64" spans="1:3">
      <c r="A64" s="2" t="s">
        <v>117</v>
      </c>
      <c r="C64" s="3">
        <v>51.998199999999997</v>
      </c>
    </row>
    <row r="65" spans="1:3">
      <c r="A65" s="2" t="s">
        <v>119</v>
      </c>
      <c r="C65" s="3">
        <v>55.244700000000002</v>
      </c>
    </row>
    <row r="66" spans="1:3">
      <c r="A66" s="2" t="s">
        <v>121</v>
      </c>
      <c r="C66" s="3">
        <v>77.370400000000004</v>
      </c>
    </row>
    <row r="67" spans="1:3">
      <c r="A67" s="2" t="s">
        <v>123</v>
      </c>
      <c r="C67" s="3">
        <v>40.742699999999999</v>
      </c>
    </row>
    <row r="68" spans="1:3">
      <c r="A68" s="2" t="s">
        <v>125</v>
      </c>
      <c r="C68" s="3">
        <v>39.594099999999997</v>
      </c>
    </row>
    <row r="69" spans="1:3">
      <c r="A69" s="2" t="s">
        <v>127</v>
      </c>
      <c r="C69" s="3">
        <v>45.384799999999998</v>
      </c>
    </row>
    <row r="70" spans="1:3">
      <c r="A70" s="2" t="s">
        <v>129</v>
      </c>
      <c r="C70" s="3">
        <v>73.236199999999997</v>
      </c>
    </row>
    <row r="71" spans="1:3">
      <c r="A71" s="2" t="s">
        <v>131</v>
      </c>
      <c r="C71" s="3">
        <v>35.904699999999998</v>
      </c>
    </row>
    <row r="72" spans="1:3">
      <c r="A72" s="2" t="s">
        <v>133</v>
      </c>
      <c r="C72" s="3">
        <v>34.722499999999997</v>
      </c>
    </row>
    <row r="73" spans="1:3">
      <c r="A73" s="2" t="s">
        <v>135</v>
      </c>
      <c r="C73" s="3">
        <v>19.527999999999999</v>
      </c>
    </row>
    <row r="74" spans="1:3">
      <c r="A74" s="2" t="s">
        <v>137</v>
      </c>
      <c r="C74" s="3">
        <v>14.3527</v>
      </c>
    </row>
    <row r="75" spans="1:3">
      <c r="A75" s="2" t="s">
        <v>139</v>
      </c>
      <c r="C75" s="3">
        <v>71.808300000000003</v>
      </c>
    </row>
    <row r="76" spans="1:3">
      <c r="A76" s="2" t="s">
        <v>141</v>
      </c>
      <c r="C76" s="3">
        <v>51.568399999999997</v>
      </c>
    </row>
    <row r="77" spans="1:3">
      <c r="A77" s="2" t="s">
        <v>143</v>
      </c>
      <c r="C77" s="3">
        <v>37.359299999999998</v>
      </c>
    </row>
    <row r="78" spans="1:3">
      <c r="A78" s="2" t="s">
        <v>145</v>
      </c>
      <c r="C78" s="3">
        <v>18.895399999999999</v>
      </c>
    </row>
    <row r="79" spans="1:3">
      <c r="A79" s="2" t="s">
        <v>147</v>
      </c>
      <c r="C79" s="3">
        <v>29.0382</v>
      </c>
    </row>
    <row r="80" spans="1:3">
      <c r="A80" s="2" t="s">
        <v>149</v>
      </c>
      <c r="C80" s="3">
        <v>78.319599999999994</v>
      </c>
    </row>
    <row r="81" spans="1:3">
      <c r="A81" s="2" t="s">
        <v>151</v>
      </c>
      <c r="C81" s="3">
        <v>42.398899999999998</v>
      </c>
    </row>
    <row r="82" spans="1:3">
      <c r="A82" s="2" t="s">
        <v>153</v>
      </c>
      <c r="C82" s="3">
        <v>41.477200000000003</v>
      </c>
    </row>
    <row r="83" spans="1:3">
      <c r="A83" s="2" t="s">
        <v>155</v>
      </c>
      <c r="C83" s="3">
        <v>45.734299999999998</v>
      </c>
    </row>
    <row r="84" spans="1:3">
      <c r="A84" s="2" t="s">
        <v>157</v>
      </c>
      <c r="C84" s="3">
        <v>80.503200000000007</v>
      </c>
    </row>
    <row r="85" spans="1:3">
      <c r="A85" s="2" t="s">
        <v>79</v>
      </c>
      <c r="C85" s="3">
        <v>72.616711771292401</v>
      </c>
    </row>
    <row r="86" spans="1:3">
      <c r="A86" s="2" t="s">
        <v>81</v>
      </c>
      <c r="C86" s="3">
        <v>43.8598</v>
      </c>
    </row>
    <row r="87" spans="1:3">
      <c r="A87" s="2" t="s">
        <v>83</v>
      </c>
      <c r="C87" s="3">
        <v>71.449100000000001</v>
      </c>
    </row>
    <row r="88" spans="1:3">
      <c r="A88" s="2" t="s">
        <v>85</v>
      </c>
      <c r="C88" s="3">
        <v>41.019599999999997</v>
      </c>
    </row>
    <row r="89" spans="1:3">
      <c r="A89" s="2" t="s">
        <v>87</v>
      </c>
      <c r="C89" s="3">
        <v>73.590400000000002</v>
      </c>
    </row>
    <row r="90" spans="1:3">
      <c r="A90" s="2" t="s">
        <v>89</v>
      </c>
      <c r="C90" s="3">
        <v>42.9649</v>
      </c>
    </row>
    <row r="91" spans="1:3">
      <c r="A91" s="2" t="s">
        <v>91</v>
      </c>
      <c r="C91" s="3">
        <v>75.273200000000003</v>
      </c>
    </row>
    <row r="92" spans="1:3">
      <c r="A92" s="2" t="s">
        <v>93</v>
      </c>
      <c r="C92" s="3">
        <v>71.578999999999994</v>
      </c>
    </row>
    <row r="93" spans="1:3">
      <c r="A93" s="2" t="s">
        <v>95</v>
      </c>
      <c r="C93" s="3">
        <v>49.911499999999997</v>
      </c>
    </row>
    <row r="94" spans="1:3">
      <c r="A94" s="2" t="s">
        <v>97</v>
      </c>
      <c r="C94" s="3">
        <v>52.908000000000001</v>
      </c>
    </row>
    <row r="95" spans="1:3">
      <c r="A95" s="2" t="s">
        <v>99</v>
      </c>
      <c r="C95" s="3">
        <v>30.7714</v>
      </c>
    </row>
    <row r="96" spans="1:3">
      <c r="A96" s="2" t="s">
        <v>101</v>
      </c>
      <c r="C96" s="3">
        <v>75.953299999999999</v>
      </c>
    </row>
    <row r="97" spans="1:3">
      <c r="A97" s="2" t="s">
        <v>103</v>
      </c>
      <c r="C97" s="3">
        <v>61.784100000000002</v>
      </c>
    </row>
    <row r="98" spans="1:3">
      <c r="A98" s="2" t="s">
        <v>105</v>
      </c>
      <c r="C98" s="3">
        <v>20.127800000000001</v>
      </c>
    </row>
    <row r="99" spans="1:3">
      <c r="A99" s="2" t="s">
        <v>107</v>
      </c>
      <c r="C99" s="3">
        <v>51.141100000000002</v>
      </c>
    </row>
    <row r="100" spans="1:3">
      <c r="A100" s="2" t="s">
        <v>109</v>
      </c>
      <c r="C100" s="3">
        <v>93.317700000000002</v>
      </c>
    </row>
    <row r="101" spans="1:3">
      <c r="A101" s="2" t="s">
        <v>111</v>
      </c>
      <c r="C101" s="3">
        <v>51.079900000000002</v>
      </c>
    </row>
    <row r="102" spans="1:3">
      <c r="A102" s="2" t="s">
        <v>113</v>
      </c>
      <c r="C102" s="3">
        <v>23.656700000000001</v>
      </c>
    </row>
    <row r="103" spans="1:3">
      <c r="A103" s="2" t="s">
        <v>115</v>
      </c>
      <c r="C103" s="3">
        <v>90.657200000000003</v>
      </c>
    </row>
    <row r="104" spans="1:3">
      <c r="A104" s="2" t="s">
        <v>117</v>
      </c>
      <c r="C104" s="3">
        <v>51.3611</v>
      </c>
    </row>
    <row r="105" spans="1:3">
      <c r="A105" s="2" t="s">
        <v>119</v>
      </c>
      <c r="C105" s="3">
        <v>52.613799999999998</v>
      </c>
    </row>
    <row r="106" spans="1:3">
      <c r="A106" s="2" t="s">
        <v>121</v>
      </c>
      <c r="C106" s="3">
        <v>77.869399999999999</v>
      </c>
    </row>
    <row r="107" spans="1:3">
      <c r="A107" s="2" t="s">
        <v>123</v>
      </c>
      <c r="C107" s="3">
        <v>41.260300000000001</v>
      </c>
    </row>
    <row r="108" spans="1:3">
      <c r="A108" s="2" t="s">
        <v>125</v>
      </c>
      <c r="C108" s="3">
        <v>37.515000000000001</v>
      </c>
    </row>
    <row r="109" spans="1:3">
      <c r="A109" s="2" t="s">
        <v>127</v>
      </c>
      <c r="C109" s="3">
        <v>44.211599999999997</v>
      </c>
    </row>
    <row r="110" spans="1:3">
      <c r="A110" s="2" t="s">
        <v>129</v>
      </c>
      <c r="C110" s="3">
        <v>72.026200000000003</v>
      </c>
    </row>
    <row r="111" spans="1:3">
      <c r="A111" s="2" t="s">
        <v>131</v>
      </c>
      <c r="C111" s="3">
        <v>35.440199999999997</v>
      </c>
    </row>
    <row r="112" spans="1:3">
      <c r="A112" s="2" t="s">
        <v>133</v>
      </c>
      <c r="C112" s="3">
        <v>38.370600000000003</v>
      </c>
    </row>
    <row r="113" spans="1:3">
      <c r="A113" s="2" t="s">
        <v>135</v>
      </c>
      <c r="C113" s="3">
        <v>24.3522</v>
      </c>
    </row>
    <row r="114" spans="1:3">
      <c r="A114" s="2" t="s">
        <v>137</v>
      </c>
      <c r="C114" s="3">
        <v>14.466100000000001</v>
      </c>
    </row>
    <row r="115" spans="1:3">
      <c r="A115" s="2" t="s">
        <v>139</v>
      </c>
      <c r="C115" s="3">
        <v>70.484099999999998</v>
      </c>
    </row>
    <row r="116" spans="1:3">
      <c r="A116" s="2" t="s">
        <v>141</v>
      </c>
      <c r="C116" s="3">
        <v>50.076700000000002</v>
      </c>
    </row>
    <row r="117" spans="1:3">
      <c r="A117" s="2" t="s">
        <v>143</v>
      </c>
      <c r="C117" s="3">
        <v>37.748600000000003</v>
      </c>
    </row>
    <row r="118" spans="1:3">
      <c r="A118" s="2" t="s">
        <v>145</v>
      </c>
      <c r="C118" s="3">
        <v>18.511199999999999</v>
      </c>
    </row>
    <row r="119" spans="1:3">
      <c r="A119" s="2" t="s">
        <v>147</v>
      </c>
      <c r="C119" s="3">
        <v>29.517800000000001</v>
      </c>
    </row>
    <row r="120" spans="1:3">
      <c r="A120" s="2" t="s">
        <v>149</v>
      </c>
      <c r="C120" s="3">
        <v>76.883499999999998</v>
      </c>
    </row>
    <row r="121" spans="1:3">
      <c r="A121" s="2" t="s">
        <v>151</v>
      </c>
      <c r="C121" s="3">
        <v>43.075000000000003</v>
      </c>
    </row>
    <row r="122" spans="1:3">
      <c r="A122" s="2" t="s">
        <v>153</v>
      </c>
      <c r="C122" s="3">
        <v>41.702100000000002</v>
      </c>
    </row>
    <row r="123" spans="1:3">
      <c r="A123" s="2" t="s">
        <v>155</v>
      </c>
      <c r="C123" s="3">
        <v>46.865000000000002</v>
      </c>
    </row>
    <row r="124" spans="1:3">
      <c r="A124" s="2" t="s">
        <v>157</v>
      </c>
      <c r="C124" s="3">
        <v>80.833100000000002</v>
      </c>
    </row>
    <row r="125" spans="1:3">
      <c r="A125" s="2" t="s">
        <v>79</v>
      </c>
      <c r="C125" s="3">
        <v>72.486005042818107</v>
      </c>
    </row>
    <row r="126" spans="1:3">
      <c r="A126" s="2" t="s">
        <v>81</v>
      </c>
      <c r="C126" s="3">
        <v>44.781999999999996</v>
      </c>
    </row>
    <row r="127" spans="1:3">
      <c r="A127" s="2" t="s">
        <v>83</v>
      </c>
      <c r="C127" s="3">
        <v>71.401300000000006</v>
      </c>
    </row>
    <row r="128" spans="1:3">
      <c r="A128" s="2" t="s">
        <v>85</v>
      </c>
      <c r="C128" s="3">
        <v>41.351900000000001</v>
      </c>
    </row>
    <row r="129" spans="1:3">
      <c r="A129" s="2" t="s">
        <v>87</v>
      </c>
      <c r="C129" s="3">
        <v>73.845500000000001</v>
      </c>
    </row>
    <row r="130" spans="1:3">
      <c r="A130" s="2" t="s">
        <v>89</v>
      </c>
      <c r="C130" s="3">
        <v>43.6599</v>
      </c>
    </row>
    <row r="131" spans="1:3">
      <c r="A131" s="2" t="s">
        <v>91</v>
      </c>
      <c r="C131" s="3">
        <v>74.662499999999994</v>
      </c>
    </row>
    <row r="132" spans="1:3">
      <c r="A132" s="2" t="s">
        <v>93</v>
      </c>
      <c r="C132" s="3">
        <v>69.973799999999997</v>
      </c>
    </row>
    <row r="133" spans="1:3">
      <c r="A133" s="2" t="s">
        <v>95</v>
      </c>
      <c r="C133" s="3">
        <v>50.601500000000001</v>
      </c>
    </row>
    <row r="134" spans="1:3">
      <c r="A134" s="2" t="s">
        <v>97</v>
      </c>
      <c r="C134" s="3">
        <v>53.567399999999999</v>
      </c>
    </row>
    <row r="135" spans="1:3">
      <c r="A135" s="2" t="s">
        <v>99</v>
      </c>
      <c r="C135" s="3">
        <v>30.302399999999999</v>
      </c>
    </row>
    <row r="136" spans="1:3">
      <c r="A136" s="2" t="s">
        <v>101</v>
      </c>
      <c r="C136" s="3">
        <v>74.5732</v>
      </c>
    </row>
    <row r="137" spans="1:3">
      <c r="A137" s="2" t="s">
        <v>103</v>
      </c>
      <c r="C137" s="3">
        <v>63.072400000000002</v>
      </c>
    </row>
    <row r="138" spans="1:3">
      <c r="A138" s="2" t="s">
        <v>105</v>
      </c>
      <c r="C138" s="3">
        <v>20.974</v>
      </c>
    </row>
    <row r="139" spans="1:3">
      <c r="A139" s="2" t="s">
        <v>107</v>
      </c>
      <c r="C139" s="3">
        <v>51.293599999999998</v>
      </c>
    </row>
    <row r="140" spans="1:3">
      <c r="A140" s="2" t="s">
        <v>109</v>
      </c>
      <c r="C140" s="3">
        <v>92.573599999999999</v>
      </c>
    </row>
    <row r="141" spans="1:3">
      <c r="A141" s="2" t="s">
        <v>111</v>
      </c>
      <c r="C141" s="3">
        <v>49.387099999999997</v>
      </c>
    </row>
    <row r="142" spans="1:3">
      <c r="A142" s="2" t="s">
        <v>113</v>
      </c>
      <c r="C142" s="3">
        <v>24.9513</v>
      </c>
    </row>
    <row r="143" spans="1:3">
      <c r="A143" s="2" t="s">
        <v>115</v>
      </c>
      <c r="C143" s="3">
        <v>91.370199999999997</v>
      </c>
    </row>
    <row r="144" spans="1:3">
      <c r="A144" s="2" t="s">
        <v>117</v>
      </c>
      <c r="C144" s="3">
        <v>53.320900000000002</v>
      </c>
    </row>
    <row r="145" spans="1:3">
      <c r="A145" s="2" t="s">
        <v>119</v>
      </c>
      <c r="C145" s="3">
        <v>52.406999999999996</v>
      </c>
    </row>
    <row r="146" spans="1:3">
      <c r="A146" s="2" t="s">
        <v>121</v>
      </c>
      <c r="C146" s="3">
        <v>78.800399999999996</v>
      </c>
    </row>
    <row r="147" spans="1:3">
      <c r="A147" s="2" t="s">
        <v>123</v>
      </c>
      <c r="C147" s="3">
        <v>42.587800000000001</v>
      </c>
    </row>
    <row r="148" spans="1:3">
      <c r="A148" s="2" t="s">
        <v>125</v>
      </c>
      <c r="C148" s="3">
        <v>36.869199999999999</v>
      </c>
    </row>
    <row r="149" spans="1:3">
      <c r="A149" s="2" t="s">
        <v>127</v>
      </c>
      <c r="C149" s="3">
        <v>46.185000000000002</v>
      </c>
    </row>
    <row r="150" spans="1:3">
      <c r="A150" s="2" t="s">
        <v>129</v>
      </c>
      <c r="C150" s="3">
        <v>74.899000000000001</v>
      </c>
    </row>
    <row r="151" spans="1:3">
      <c r="A151" s="2" t="s">
        <v>131</v>
      </c>
      <c r="C151" s="3">
        <v>34.369399999999999</v>
      </c>
    </row>
    <row r="152" spans="1:3">
      <c r="A152" s="2" t="s">
        <v>133</v>
      </c>
      <c r="C152" s="3">
        <v>39.161299999999997</v>
      </c>
    </row>
    <row r="153" spans="1:3">
      <c r="A153" s="2" t="s">
        <v>135</v>
      </c>
      <c r="C153" s="3">
        <v>22.110099999999999</v>
      </c>
    </row>
    <row r="154" spans="1:3">
      <c r="A154" s="2" t="s">
        <v>137</v>
      </c>
      <c r="C154" s="3">
        <v>15.4779</v>
      </c>
    </row>
    <row r="155" spans="1:3">
      <c r="A155" s="2" t="s">
        <v>139</v>
      </c>
      <c r="C155" s="3">
        <v>69.357399999999998</v>
      </c>
    </row>
    <row r="156" spans="1:3">
      <c r="A156" s="2" t="s">
        <v>141</v>
      </c>
      <c r="C156" s="3">
        <v>49.981000000000002</v>
      </c>
    </row>
    <row r="157" spans="1:3">
      <c r="A157" s="2" t="s">
        <v>143</v>
      </c>
      <c r="C157" s="3">
        <v>37.336199999999998</v>
      </c>
    </row>
    <row r="158" spans="1:3">
      <c r="A158" s="2" t="s">
        <v>145</v>
      </c>
      <c r="C158" s="3">
        <v>19.3767</v>
      </c>
    </row>
    <row r="159" spans="1:3">
      <c r="A159" s="2" t="s">
        <v>147</v>
      </c>
      <c r="C159" s="3">
        <v>31.2058</v>
      </c>
    </row>
    <row r="160" spans="1:3">
      <c r="A160" s="2" t="s">
        <v>149</v>
      </c>
      <c r="C160" s="3">
        <v>77.170599999999993</v>
      </c>
    </row>
    <row r="161" spans="1:3">
      <c r="A161" s="2" t="s">
        <v>151</v>
      </c>
      <c r="C161" s="3">
        <v>44.692500000000003</v>
      </c>
    </row>
    <row r="162" spans="1:3">
      <c r="A162" s="2" t="s">
        <v>153</v>
      </c>
      <c r="C162" s="3">
        <v>42.041699999999999</v>
      </c>
    </row>
    <row r="163" spans="1:3">
      <c r="A163" s="2" t="s">
        <v>155</v>
      </c>
      <c r="C163" s="3">
        <v>49.0276</v>
      </c>
    </row>
    <row r="164" spans="1:3">
      <c r="A164" s="2" t="s">
        <v>157</v>
      </c>
      <c r="C164" s="3">
        <v>81.9589</v>
      </c>
    </row>
    <row r="165" spans="1:3">
      <c r="A165" s="2" t="s">
        <v>79</v>
      </c>
      <c r="C165" s="3">
        <v>73.0960433710855</v>
      </c>
    </row>
    <row r="166" spans="1:3">
      <c r="A166" s="2" t="s">
        <v>81</v>
      </c>
      <c r="C166" s="3">
        <v>45.939300000000003</v>
      </c>
    </row>
    <row r="167" spans="1:3">
      <c r="A167" s="2" t="s">
        <v>83</v>
      </c>
      <c r="C167" s="3">
        <v>71.364000000000004</v>
      </c>
    </row>
    <row r="168" spans="1:3">
      <c r="A168" s="2" t="s">
        <v>85</v>
      </c>
      <c r="C168" s="3">
        <v>45.099499999999999</v>
      </c>
    </row>
    <row r="169" spans="1:3">
      <c r="A169" s="2" t="s">
        <v>87</v>
      </c>
      <c r="C169" s="3">
        <v>77.308599999999998</v>
      </c>
    </row>
    <row r="170" spans="1:3">
      <c r="A170" s="2" t="s">
        <v>89</v>
      </c>
      <c r="C170" s="3">
        <v>44.831099999999999</v>
      </c>
    </row>
    <row r="171" spans="1:3">
      <c r="A171" s="2" t="s">
        <v>91</v>
      </c>
      <c r="C171" s="3">
        <v>74.404399999999995</v>
      </c>
    </row>
    <row r="172" spans="1:3">
      <c r="A172" s="2" t="s">
        <v>93</v>
      </c>
      <c r="C172" s="3">
        <v>73.825599999999994</v>
      </c>
    </row>
    <row r="173" spans="1:3">
      <c r="A173" s="2" t="s">
        <v>95</v>
      </c>
      <c r="C173" s="3">
        <v>52.302399999999999</v>
      </c>
    </row>
    <row r="174" spans="1:3">
      <c r="A174" s="2" t="s">
        <v>97</v>
      </c>
      <c r="C174" s="3">
        <v>51.440199999999997</v>
      </c>
    </row>
    <row r="175" spans="1:3">
      <c r="A175" s="2" t="s">
        <v>99</v>
      </c>
      <c r="C175" s="3">
        <v>31.5488</v>
      </c>
    </row>
    <row r="176" spans="1:3">
      <c r="A176" s="2" t="s">
        <v>101</v>
      </c>
      <c r="C176" s="3">
        <v>76.461799999999997</v>
      </c>
    </row>
    <row r="177" spans="1:3">
      <c r="A177" s="2" t="s">
        <v>103</v>
      </c>
      <c r="C177" s="3">
        <v>63.118299999999998</v>
      </c>
    </row>
    <row r="178" spans="1:3">
      <c r="A178" s="2" t="s">
        <v>105</v>
      </c>
      <c r="C178" s="3">
        <v>21.6646</v>
      </c>
    </row>
    <row r="179" spans="1:3">
      <c r="A179" s="2" t="s">
        <v>107</v>
      </c>
      <c r="C179" s="3">
        <v>50.871299999999998</v>
      </c>
    </row>
    <row r="180" spans="1:3">
      <c r="A180" s="2" t="s">
        <v>109</v>
      </c>
      <c r="C180" s="3">
        <v>92.855000000000004</v>
      </c>
    </row>
    <row r="181" spans="1:3">
      <c r="A181" s="2" t="s">
        <v>111</v>
      </c>
      <c r="C181" s="3">
        <v>48.386499999999998</v>
      </c>
    </row>
    <row r="182" spans="1:3">
      <c r="A182" s="2" t="s">
        <v>113</v>
      </c>
      <c r="C182" s="3">
        <v>26.310099999999998</v>
      </c>
    </row>
    <row r="183" spans="1:3">
      <c r="A183" s="2" t="s">
        <v>115</v>
      </c>
      <c r="C183" s="3">
        <v>91.523799999999994</v>
      </c>
    </row>
    <row r="184" spans="1:3">
      <c r="A184" s="2" t="s">
        <v>117</v>
      </c>
      <c r="C184" s="3">
        <v>53.086500000000001</v>
      </c>
    </row>
    <row r="185" spans="1:3">
      <c r="A185" s="2" t="s">
        <v>119</v>
      </c>
      <c r="C185" s="3">
        <v>50.210700000000003</v>
      </c>
    </row>
    <row r="186" spans="1:3">
      <c r="A186" s="2" t="s">
        <v>121</v>
      </c>
      <c r="C186" s="3">
        <v>79.847800000000007</v>
      </c>
    </row>
    <row r="187" spans="1:3">
      <c r="A187" s="2" t="s">
        <v>123</v>
      </c>
      <c r="C187" s="3">
        <v>44.183999999999997</v>
      </c>
    </row>
    <row r="188" spans="1:3">
      <c r="A188" s="2" t="s">
        <v>125</v>
      </c>
      <c r="C188" s="3">
        <v>36.865400000000001</v>
      </c>
    </row>
    <row r="189" spans="1:3">
      <c r="A189" s="2" t="s">
        <v>127</v>
      </c>
      <c r="C189" s="3">
        <v>48.168700000000001</v>
      </c>
    </row>
    <row r="190" spans="1:3">
      <c r="A190" s="2" t="s">
        <v>129</v>
      </c>
      <c r="C190" s="3">
        <v>78.153099999999995</v>
      </c>
    </row>
    <row r="191" spans="1:3">
      <c r="A191" s="2" t="s">
        <v>131</v>
      </c>
      <c r="C191" s="3">
        <v>34.282600000000002</v>
      </c>
    </row>
    <row r="192" spans="1:3">
      <c r="A192" s="2" t="s">
        <v>133</v>
      </c>
      <c r="C192" s="3">
        <v>38.290799999999997</v>
      </c>
    </row>
    <row r="193" spans="1:3">
      <c r="A193" s="2" t="s">
        <v>135</v>
      </c>
      <c r="C193" s="3">
        <v>19.302700000000002</v>
      </c>
    </row>
    <row r="194" spans="1:3">
      <c r="A194" s="2" t="s">
        <v>137</v>
      </c>
      <c r="C194" s="3">
        <v>16.078199999999999</v>
      </c>
    </row>
    <row r="195" spans="1:3">
      <c r="A195" s="2" t="s">
        <v>139</v>
      </c>
      <c r="C195" s="3">
        <v>68.718900000000005</v>
      </c>
    </row>
    <row r="196" spans="1:3">
      <c r="A196" s="2" t="s">
        <v>141</v>
      </c>
      <c r="C196" s="3">
        <v>49.759599999999999</v>
      </c>
    </row>
    <row r="197" spans="1:3">
      <c r="A197" s="2" t="s">
        <v>143</v>
      </c>
      <c r="C197" s="3">
        <v>39.540100000000002</v>
      </c>
    </row>
    <row r="198" spans="1:3">
      <c r="A198" s="2" t="s">
        <v>145</v>
      </c>
      <c r="C198" s="3">
        <v>19.157900000000001</v>
      </c>
    </row>
    <row r="199" spans="1:3">
      <c r="A199" s="2" t="s">
        <v>147</v>
      </c>
      <c r="C199" s="3">
        <v>34.642400000000002</v>
      </c>
    </row>
    <row r="200" spans="1:3">
      <c r="A200" s="2" t="s">
        <v>149</v>
      </c>
      <c r="C200" s="3">
        <v>76.0672</v>
      </c>
    </row>
    <row r="201" spans="1:3">
      <c r="A201" s="2" t="s">
        <v>151</v>
      </c>
      <c r="C201" s="3">
        <v>48.186700000000002</v>
      </c>
    </row>
    <row r="202" spans="1:3">
      <c r="A202" s="2" t="s">
        <v>153</v>
      </c>
      <c r="C202" s="3">
        <v>37.222700000000003</v>
      </c>
    </row>
    <row r="203" spans="1:3">
      <c r="A203" s="2" t="s">
        <v>155</v>
      </c>
      <c r="C203" s="3">
        <v>52.888500000000001</v>
      </c>
    </row>
    <row r="204" spans="1:3">
      <c r="A204" s="2" t="s">
        <v>157</v>
      </c>
      <c r="C204" s="3">
        <v>81.017099999999999</v>
      </c>
    </row>
    <row r="205" spans="1:3">
      <c r="A205" s="2" t="s">
        <v>79</v>
      </c>
      <c r="C205" s="3">
        <v>80.807999226945896</v>
      </c>
    </row>
    <row r="206" spans="1:3">
      <c r="A206" s="2" t="s">
        <v>81</v>
      </c>
      <c r="C206" s="3">
        <v>50.860100000000003</v>
      </c>
    </row>
    <row r="207" spans="1:3">
      <c r="A207" s="2" t="s">
        <v>83</v>
      </c>
      <c r="C207" s="3">
        <v>73.662700000000001</v>
      </c>
    </row>
    <row r="208" spans="1:3">
      <c r="A208" s="2" t="s">
        <v>85</v>
      </c>
      <c r="C208" s="3">
        <v>57.344099999999997</v>
      </c>
    </row>
    <row r="209" spans="1:3">
      <c r="A209" s="2" t="s">
        <v>87</v>
      </c>
      <c r="C209" s="3">
        <v>93.079899999999995</v>
      </c>
    </row>
    <row r="210" spans="1:3">
      <c r="A210" s="2" t="s">
        <v>89</v>
      </c>
      <c r="C210" s="3">
        <v>51.765000000000001</v>
      </c>
    </row>
    <row r="211" spans="1:3">
      <c r="A211" s="2" t="s">
        <v>91</v>
      </c>
      <c r="C211" s="3">
        <v>78.135300000000001</v>
      </c>
    </row>
    <row r="212" spans="1:3">
      <c r="A212" s="2" t="s">
        <v>93</v>
      </c>
      <c r="C212" s="3">
        <v>80.866</v>
      </c>
    </row>
    <row r="213" spans="1:3">
      <c r="A213" s="2" t="s">
        <v>95</v>
      </c>
      <c r="C213" s="3">
        <v>61.944800000000001</v>
      </c>
    </row>
    <row r="214" spans="1:3">
      <c r="A214" s="2" t="s">
        <v>97</v>
      </c>
      <c r="C214" s="3">
        <v>74.549300000000002</v>
      </c>
    </row>
    <row r="215" spans="1:3">
      <c r="A215" s="2" t="s">
        <v>99</v>
      </c>
      <c r="C215" s="3">
        <v>52.478099999999998</v>
      </c>
    </row>
    <row r="216" spans="1:3">
      <c r="A216" s="2" t="s">
        <v>101</v>
      </c>
      <c r="C216" s="3">
        <v>82.993399999999994</v>
      </c>
    </row>
    <row r="217" spans="1:3">
      <c r="A217" s="2" t="s">
        <v>103</v>
      </c>
      <c r="C217" s="3">
        <v>68.637500000000003</v>
      </c>
    </row>
    <row r="218" spans="1:3">
      <c r="A218" s="2" t="s">
        <v>105</v>
      </c>
      <c r="C218" s="3">
        <v>31.074000000000002</v>
      </c>
    </row>
    <row r="219" spans="1:3">
      <c r="A219" s="2" t="s">
        <v>107</v>
      </c>
      <c r="C219" s="3">
        <v>55.246499999999997</v>
      </c>
    </row>
    <row r="220" spans="1:3">
      <c r="A220" s="2" t="s">
        <v>109</v>
      </c>
      <c r="C220" s="3">
        <v>94.545599999999993</v>
      </c>
    </row>
    <row r="221" spans="1:3">
      <c r="A221" s="2" t="s">
        <v>111</v>
      </c>
      <c r="C221" s="3">
        <v>62.397300000000001</v>
      </c>
    </row>
    <row r="222" spans="1:3">
      <c r="A222" s="2" t="s">
        <v>113</v>
      </c>
      <c r="C222" s="3">
        <v>30.646899999999999</v>
      </c>
    </row>
    <row r="223" spans="1:3">
      <c r="A223" s="2" t="s">
        <v>115</v>
      </c>
      <c r="C223" s="3">
        <v>85.751800000000003</v>
      </c>
    </row>
    <row r="224" spans="1:3">
      <c r="A224" s="2" t="s">
        <v>117</v>
      </c>
      <c r="C224" s="3">
        <v>51.7423</v>
      </c>
    </row>
    <row r="225" spans="1:3">
      <c r="A225" s="2" t="s">
        <v>119</v>
      </c>
      <c r="C225" s="3">
        <v>49.858699999999999</v>
      </c>
    </row>
    <row r="226" spans="1:3">
      <c r="A226" s="2" t="s">
        <v>121</v>
      </c>
      <c r="C226" s="3">
        <v>80.734099999999998</v>
      </c>
    </row>
    <row r="227" spans="1:3">
      <c r="A227" s="2" t="s">
        <v>123</v>
      </c>
      <c r="C227" s="3">
        <v>48.5364</v>
      </c>
    </row>
    <row r="228" spans="1:3">
      <c r="A228" s="2" t="s">
        <v>125</v>
      </c>
      <c r="C228" s="3">
        <v>47.351399999999998</v>
      </c>
    </row>
    <row r="229" spans="1:3">
      <c r="A229" s="2" t="s">
        <v>127</v>
      </c>
      <c r="C229" s="3">
        <v>54.284999999999997</v>
      </c>
    </row>
    <row r="230" spans="1:3">
      <c r="A230" s="2" t="s">
        <v>129</v>
      </c>
      <c r="C230" s="3">
        <v>81.523600000000002</v>
      </c>
    </row>
    <row r="231" spans="1:3">
      <c r="A231" s="2" t="s">
        <v>131</v>
      </c>
      <c r="C231" s="3">
        <v>41.149099999999997</v>
      </c>
    </row>
    <row r="232" spans="1:3">
      <c r="A232" s="2" t="s">
        <v>133</v>
      </c>
      <c r="C232" s="3">
        <v>45.844700000000003</v>
      </c>
    </row>
    <row r="233" spans="1:3">
      <c r="A233" s="2" t="s">
        <v>135</v>
      </c>
      <c r="C233" s="3">
        <v>26.873200000000001</v>
      </c>
    </row>
    <row r="234" spans="1:3">
      <c r="A234" s="2" t="s">
        <v>137</v>
      </c>
      <c r="C234" s="3">
        <v>22.540800000000001</v>
      </c>
    </row>
    <row r="235" spans="1:3">
      <c r="A235" s="2" t="s">
        <v>139</v>
      </c>
      <c r="C235" s="3">
        <v>73.561800000000005</v>
      </c>
    </row>
    <row r="236" spans="1:3">
      <c r="A236" s="2" t="s">
        <v>141</v>
      </c>
      <c r="C236" s="3">
        <v>71.843199999999996</v>
      </c>
    </row>
    <row r="237" spans="1:3">
      <c r="A237" s="2" t="s">
        <v>143</v>
      </c>
      <c r="C237" s="3">
        <v>40.038499999999999</v>
      </c>
    </row>
    <row r="238" spans="1:3">
      <c r="A238" s="2" t="s">
        <v>145</v>
      </c>
      <c r="C238" s="3">
        <v>39.226599999999998</v>
      </c>
    </row>
    <row r="239" spans="1:3">
      <c r="A239" s="2" t="s">
        <v>147</v>
      </c>
      <c r="C239" s="3">
        <v>38.984299999999998</v>
      </c>
    </row>
    <row r="240" spans="1:3">
      <c r="A240" s="2" t="s">
        <v>149</v>
      </c>
      <c r="C240" s="3">
        <v>81.474400000000003</v>
      </c>
    </row>
    <row r="241" spans="1:3">
      <c r="A241" s="2" t="s">
        <v>151</v>
      </c>
      <c r="C241" s="3">
        <v>55.674199999999999</v>
      </c>
    </row>
    <row r="242" spans="1:3">
      <c r="A242" s="2" t="s">
        <v>153</v>
      </c>
      <c r="C242" s="3">
        <v>46.275199999999998</v>
      </c>
    </row>
    <row r="243" spans="1:3">
      <c r="A243" s="2" t="s">
        <v>155</v>
      </c>
      <c r="C243" s="3">
        <v>61.2376</v>
      </c>
    </row>
    <row r="244" spans="1:3">
      <c r="A244" s="2" t="s">
        <v>157</v>
      </c>
      <c r="C244" s="3">
        <v>88.107900000000001</v>
      </c>
    </row>
    <row r="245" spans="1:3">
      <c r="A245" s="2" t="s">
        <v>79</v>
      </c>
      <c r="C245" s="3">
        <v>81.202792626822699</v>
      </c>
    </row>
    <row r="246" spans="1:3">
      <c r="A246" s="2" t="s">
        <v>81</v>
      </c>
      <c r="C246" s="3">
        <v>54.996600000000001</v>
      </c>
    </row>
    <row r="247" spans="1:3">
      <c r="A247" s="2" t="s">
        <v>83</v>
      </c>
      <c r="C247" s="3">
        <v>74.907200000000003</v>
      </c>
    </row>
    <row r="248" spans="1:3">
      <c r="A248" s="2" t="s">
        <v>85</v>
      </c>
      <c r="C248" s="3">
        <v>56.606000000000002</v>
      </c>
    </row>
    <row r="249" spans="1:3">
      <c r="A249" s="2" t="s">
        <v>87</v>
      </c>
      <c r="C249" s="3">
        <v>86.992500000000007</v>
      </c>
    </row>
    <row r="250" spans="1:3">
      <c r="A250" s="2" t="s">
        <v>89</v>
      </c>
      <c r="C250" s="3">
        <v>54.246699999999997</v>
      </c>
    </row>
    <row r="251" spans="1:3">
      <c r="A251" s="2" t="s">
        <v>91</v>
      </c>
      <c r="C251" s="3">
        <v>80.343199999999996</v>
      </c>
    </row>
    <row r="252" spans="1:3">
      <c r="A252" s="2" t="s">
        <v>93</v>
      </c>
      <c r="C252" s="3">
        <v>83.903599999999997</v>
      </c>
    </row>
    <row r="253" spans="1:3">
      <c r="A253" s="2" t="s">
        <v>95</v>
      </c>
      <c r="C253" s="3">
        <v>65.472499999999997</v>
      </c>
    </row>
    <row r="254" spans="1:3">
      <c r="A254" s="2" t="s">
        <v>97</v>
      </c>
      <c r="C254" s="3">
        <v>65.298599999999993</v>
      </c>
    </row>
    <row r="255" spans="1:3">
      <c r="A255" s="2" t="s">
        <v>99</v>
      </c>
      <c r="C255" s="3">
        <v>47.201599999999999</v>
      </c>
    </row>
    <row r="256" spans="1:3">
      <c r="A256" s="2" t="s">
        <v>101</v>
      </c>
      <c r="C256" s="3">
        <v>84.506799999999998</v>
      </c>
    </row>
    <row r="257" spans="1:3">
      <c r="A257" s="2" t="s">
        <v>103</v>
      </c>
      <c r="C257" s="3">
        <v>69.821100000000001</v>
      </c>
    </row>
    <row r="258" spans="1:3">
      <c r="A258" s="2" t="s">
        <v>105</v>
      </c>
      <c r="C258" s="3">
        <v>24.349499999999999</v>
      </c>
    </row>
    <row r="259" spans="1:3">
      <c r="A259" s="2" t="s">
        <v>107</v>
      </c>
      <c r="C259" s="3">
        <v>55.525500000000001</v>
      </c>
    </row>
    <row r="260" spans="1:3">
      <c r="A260" s="2" t="s">
        <v>109</v>
      </c>
      <c r="C260" s="3">
        <v>94.369799999999998</v>
      </c>
    </row>
    <row r="261" spans="1:3">
      <c r="A261" s="2" t="s">
        <v>111</v>
      </c>
      <c r="C261" s="3">
        <v>61.241199999999999</v>
      </c>
    </row>
    <row r="262" spans="1:3">
      <c r="A262" s="2" t="s">
        <v>113</v>
      </c>
      <c r="C262" s="3">
        <v>38.239899999999999</v>
      </c>
    </row>
    <row r="263" spans="1:3">
      <c r="A263" s="2" t="s">
        <v>115</v>
      </c>
      <c r="C263" s="3">
        <v>85.326099999999997</v>
      </c>
    </row>
    <row r="264" spans="1:3">
      <c r="A264" s="2" t="s">
        <v>117</v>
      </c>
      <c r="C264" s="3">
        <v>55.555399999999999</v>
      </c>
    </row>
    <row r="265" spans="1:3">
      <c r="A265" s="2" t="s">
        <v>119</v>
      </c>
      <c r="C265" s="3">
        <v>45.845700000000001</v>
      </c>
    </row>
    <row r="266" spans="1:3">
      <c r="A266" s="2" t="s">
        <v>121</v>
      </c>
      <c r="C266" s="3">
        <v>79.276300000000006</v>
      </c>
    </row>
    <row r="267" spans="1:3">
      <c r="A267" s="2" t="s">
        <v>123</v>
      </c>
      <c r="C267" s="3">
        <v>49.102499999999999</v>
      </c>
    </row>
    <row r="268" spans="1:3">
      <c r="A268" s="2" t="s">
        <v>125</v>
      </c>
      <c r="C268" s="3">
        <v>47.613599999999998</v>
      </c>
    </row>
    <row r="269" spans="1:3">
      <c r="A269" s="2" t="s">
        <v>127</v>
      </c>
      <c r="C269" s="3">
        <v>52.943899999999999</v>
      </c>
    </row>
    <row r="270" spans="1:3">
      <c r="A270" s="2" t="s">
        <v>129</v>
      </c>
      <c r="C270" s="3">
        <v>78.936400000000006</v>
      </c>
    </row>
    <row r="271" spans="1:3">
      <c r="A271" s="2" t="s">
        <v>131</v>
      </c>
      <c r="C271" s="3">
        <v>42.564500000000002</v>
      </c>
    </row>
    <row r="272" spans="1:3">
      <c r="A272" s="2" t="s">
        <v>133</v>
      </c>
      <c r="C272" s="3">
        <v>46.267099999999999</v>
      </c>
    </row>
    <row r="273" spans="1:3">
      <c r="A273" s="2" t="s">
        <v>135</v>
      </c>
      <c r="C273" s="3">
        <v>21.197800000000001</v>
      </c>
    </row>
    <row r="274" spans="1:3">
      <c r="A274" s="2" t="s">
        <v>137</v>
      </c>
      <c r="C274" s="3">
        <v>19.121200000000002</v>
      </c>
    </row>
    <row r="275" spans="1:3">
      <c r="A275" s="2" t="s">
        <v>139</v>
      </c>
      <c r="C275" s="3">
        <v>73.499899999999997</v>
      </c>
    </row>
    <row r="276" spans="1:3">
      <c r="A276" s="2" t="s">
        <v>141</v>
      </c>
      <c r="C276" s="3">
        <v>60.930500000000002</v>
      </c>
    </row>
    <row r="277" spans="1:3">
      <c r="A277" s="2" t="s">
        <v>143</v>
      </c>
      <c r="C277" s="3">
        <v>43.4726</v>
      </c>
    </row>
    <row r="278" spans="1:3">
      <c r="A278" s="2" t="s">
        <v>145</v>
      </c>
      <c r="C278" s="3">
        <v>24.073799999999999</v>
      </c>
    </row>
    <row r="279" spans="1:3">
      <c r="A279" s="2" t="s">
        <v>147</v>
      </c>
      <c r="C279" s="3">
        <v>41.149799999999999</v>
      </c>
    </row>
    <row r="280" spans="1:3">
      <c r="A280" s="2" t="s">
        <v>149</v>
      </c>
      <c r="C280" s="3">
        <v>82.203400000000002</v>
      </c>
    </row>
    <row r="281" spans="1:3">
      <c r="A281" s="2" t="s">
        <v>151</v>
      </c>
      <c r="C281" s="3">
        <v>50.496200000000002</v>
      </c>
    </row>
    <row r="282" spans="1:3">
      <c r="A282" s="2" t="s">
        <v>153</v>
      </c>
      <c r="C282" s="3">
        <v>42.474899999999998</v>
      </c>
    </row>
    <row r="283" spans="1:3">
      <c r="A283" s="2" t="s">
        <v>155</v>
      </c>
      <c r="C283" s="3">
        <v>65.727900000000005</v>
      </c>
    </row>
    <row r="284" spans="1:3">
      <c r="A284" s="2" t="s">
        <v>157</v>
      </c>
      <c r="C284" s="3">
        <v>87.669700000000006</v>
      </c>
    </row>
    <row r="285" spans="1:3">
      <c r="A285" s="2" t="s">
        <v>79</v>
      </c>
      <c r="C285" s="3"/>
    </row>
    <row r="286" spans="1:3">
      <c r="A286" s="2" t="s">
        <v>81</v>
      </c>
      <c r="C286" s="3">
        <v>48.378900000000002</v>
      </c>
    </row>
    <row r="287" spans="1:3">
      <c r="A287" s="2" t="s">
        <v>83</v>
      </c>
      <c r="C287" s="3">
        <v>73.238399999999999</v>
      </c>
    </row>
    <row r="288" spans="1:3">
      <c r="A288" s="2" t="s">
        <v>85</v>
      </c>
      <c r="C288" s="3">
        <v>54.309699999999999</v>
      </c>
    </row>
    <row r="289" spans="1:3">
      <c r="A289" s="2" t="s">
        <v>87</v>
      </c>
      <c r="C289" s="3">
        <v>83.189099999999996</v>
      </c>
    </row>
    <row r="290" spans="1:3">
      <c r="A290" s="2" t="s">
        <v>89</v>
      </c>
      <c r="C290" s="3">
        <v>50.479399999999998</v>
      </c>
    </row>
    <row r="291" spans="1:3">
      <c r="A291" s="2" t="s">
        <v>91</v>
      </c>
      <c r="C291" s="3">
        <v>74.627899999999997</v>
      </c>
    </row>
    <row r="292" spans="1:3">
      <c r="A292" s="2" t="s">
        <v>93</v>
      </c>
      <c r="C292" s="3">
        <v>78.714600000000004</v>
      </c>
    </row>
    <row r="293" spans="1:3">
      <c r="A293" s="2" t="s">
        <v>95</v>
      </c>
      <c r="C293" s="3">
        <v>65.097499999999997</v>
      </c>
    </row>
    <row r="294" spans="1:3">
      <c r="A294" s="2" t="s">
        <v>97</v>
      </c>
      <c r="C294" s="3">
        <v>58.8324</v>
      </c>
    </row>
    <row r="295" spans="1:3">
      <c r="A295" s="2" t="s">
        <v>99</v>
      </c>
      <c r="C295" s="3">
        <v>36.466900000000003</v>
      </c>
    </row>
    <row r="296" spans="1:3">
      <c r="A296" s="2" t="s">
        <v>101</v>
      </c>
      <c r="C296" s="3">
        <v>80.791300000000007</v>
      </c>
    </row>
    <row r="297" spans="1:3">
      <c r="A297" s="2" t="s">
        <v>103</v>
      </c>
      <c r="C297" s="3">
        <v>65.802899999999994</v>
      </c>
    </row>
    <row r="298" spans="1:3">
      <c r="A298" s="2" t="s">
        <v>105</v>
      </c>
      <c r="C298" s="3">
        <v>23.097100000000001</v>
      </c>
    </row>
    <row r="299" spans="1:3">
      <c r="A299" s="2" t="s">
        <v>107</v>
      </c>
      <c r="C299" s="3">
        <v>56.505600000000001</v>
      </c>
    </row>
    <row r="300" spans="1:3">
      <c r="A300" s="2" t="s">
        <v>109</v>
      </c>
      <c r="C300" s="3">
        <v>93.186899999999994</v>
      </c>
    </row>
    <row r="301" spans="1:3">
      <c r="A301" s="2" t="s">
        <v>111</v>
      </c>
      <c r="C301" s="3">
        <v>51.7395</v>
      </c>
    </row>
    <row r="302" spans="1:3">
      <c r="A302" s="2" t="s">
        <v>113</v>
      </c>
      <c r="C302" s="3">
        <v>36.639699999999998</v>
      </c>
    </row>
    <row r="303" spans="1:3">
      <c r="A303" s="2" t="s">
        <v>115</v>
      </c>
      <c r="C303" s="3">
        <v>84.267200000000003</v>
      </c>
    </row>
    <row r="304" spans="1:3">
      <c r="A304" s="2" t="s">
        <v>117</v>
      </c>
      <c r="C304" s="3">
        <v>58.7014</v>
      </c>
    </row>
    <row r="305" spans="1:3">
      <c r="A305" s="2" t="s">
        <v>119</v>
      </c>
      <c r="C305" s="3">
        <v>41.615499999999997</v>
      </c>
    </row>
    <row r="306" spans="1:3">
      <c r="A306" s="2" t="s">
        <v>121</v>
      </c>
      <c r="C306" s="3">
        <v>77.060500000000005</v>
      </c>
    </row>
    <row r="307" spans="1:3">
      <c r="A307" s="2" t="s">
        <v>123</v>
      </c>
      <c r="C307" s="3">
        <v>46.8703</v>
      </c>
    </row>
    <row r="308" spans="1:3">
      <c r="A308" s="2" t="s">
        <v>125</v>
      </c>
      <c r="C308" s="3">
        <v>39.170900000000003</v>
      </c>
    </row>
    <row r="309" spans="1:3">
      <c r="A309" s="2" t="s">
        <v>127</v>
      </c>
      <c r="C309" s="3">
        <v>51.652000000000001</v>
      </c>
    </row>
    <row r="310" spans="1:3">
      <c r="A310" s="2" t="s">
        <v>129</v>
      </c>
      <c r="C310" s="3">
        <v>79.058499999999995</v>
      </c>
    </row>
    <row r="311" spans="1:3">
      <c r="A311" s="2" t="s">
        <v>131</v>
      </c>
      <c r="C311" s="3">
        <v>39.372300000000003</v>
      </c>
    </row>
    <row r="312" spans="1:3">
      <c r="A312" s="2" t="s">
        <v>133</v>
      </c>
      <c r="C312" s="3">
        <v>41.640500000000003</v>
      </c>
    </row>
    <row r="313" spans="1:3">
      <c r="A313" s="2" t="s">
        <v>135</v>
      </c>
      <c r="C313" s="3">
        <v>18.516400000000001</v>
      </c>
    </row>
    <row r="314" spans="1:3">
      <c r="A314" s="2" t="s">
        <v>137</v>
      </c>
      <c r="C314" s="3">
        <v>18.466200000000001</v>
      </c>
    </row>
    <row r="315" spans="1:3">
      <c r="A315" s="2" t="s">
        <v>139</v>
      </c>
      <c r="C315" s="3">
        <v>68.469399999999993</v>
      </c>
    </row>
    <row r="316" spans="1:3">
      <c r="A316" s="2" t="s">
        <v>141</v>
      </c>
      <c r="C316" s="3">
        <v>47.759099999999997</v>
      </c>
    </row>
    <row r="317" spans="1:3">
      <c r="A317" s="2" t="s">
        <v>143</v>
      </c>
      <c r="C317" s="3">
        <v>38.314500000000002</v>
      </c>
    </row>
    <row r="318" spans="1:3">
      <c r="A318" s="2" t="s">
        <v>145</v>
      </c>
      <c r="C318" s="3">
        <v>23.046900000000001</v>
      </c>
    </row>
    <row r="319" spans="1:3">
      <c r="A319" s="2" t="s">
        <v>147</v>
      </c>
      <c r="C319" s="3">
        <v>42.568800000000003</v>
      </c>
    </row>
    <row r="320" spans="1:3">
      <c r="A320" s="2" t="s">
        <v>149</v>
      </c>
      <c r="C320" s="3">
        <v>77.651200000000003</v>
      </c>
    </row>
    <row r="321" spans="1:3">
      <c r="A321" s="2" t="s">
        <v>151</v>
      </c>
      <c r="C321" s="3">
        <v>52.032299999999999</v>
      </c>
    </row>
    <row r="322" spans="1:3">
      <c r="A322" s="2" t="s">
        <v>153</v>
      </c>
      <c r="C322" s="3">
        <v>43.814599999999999</v>
      </c>
    </row>
    <row r="323" spans="1:3">
      <c r="A323" s="2" t="s">
        <v>155</v>
      </c>
      <c r="C323" s="3">
        <v>68.955799999999996</v>
      </c>
    </row>
    <row r="324" spans="1:3">
      <c r="A324" s="2" t="s">
        <v>157</v>
      </c>
      <c r="C324" s="3">
        <v>81.714200000000005</v>
      </c>
    </row>
    <row r="326" spans="1:3">
      <c r="A326" s="2" t="s">
        <v>165</v>
      </c>
    </row>
  </sheetData>
  <autoFilter ref="A3:C3" xr:uid="{1BE90AFC-A0E9-4ECC-9D6E-5D1B6C50C0E2}">
    <sortState xmlns:xlrd2="http://schemas.microsoft.com/office/spreadsheetml/2017/richdata2" ref="A4:C43">
      <sortCondition descending="1" ref="B3"/>
    </sortState>
  </autoFilter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B698-2D18-42E3-B5DF-CF76D307E10E}">
  <sheetPr>
    <tabColor theme="9"/>
  </sheetPr>
  <dimension ref="A1:O17"/>
  <sheetViews>
    <sheetView workbookViewId="0"/>
  </sheetViews>
  <sheetFormatPr defaultRowHeight="14.5"/>
  <sheetData>
    <row r="1" spans="1:15">
      <c r="A1" s="26" t="s">
        <v>56</v>
      </c>
    </row>
    <row r="3" spans="1:15">
      <c r="A3" s="67"/>
      <c r="B3" s="68" t="s">
        <v>81</v>
      </c>
      <c r="C3" s="68" t="s">
        <v>137</v>
      </c>
      <c r="D3" s="68" t="s">
        <v>85</v>
      </c>
      <c r="E3" s="68" t="s">
        <v>89</v>
      </c>
      <c r="F3" s="68" t="s">
        <v>91</v>
      </c>
      <c r="G3" s="68" t="s">
        <v>105</v>
      </c>
      <c r="H3" s="68" t="s">
        <v>107</v>
      </c>
      <c r="I3" s="68" t="s">
        <v>143</v>
      </c>
      <c r="J3" s="68" t="s">
        <v>145</v>
      </c>
      <c r="K3" s="68" t="s">
        <v>127</v>
      </c>
      <c r="L3" s="68" t="s">
        <v>151</v>
      </c>
      <c r="M3" s="68" t="s">
        <v>131</v>
      </c>
      <c r="N3" s="68" t="s">
        <v>133</v>
      </c>
      <c r="O3" s="68" t="s">
        <v>155</v>
      </c>
    </row>
    <row r="4" spans="1:15">
      <c r="A4" s="67" t="s">
        <v>81</v>
      </c>
      <c r="B4" s="69">
        <v>1929</v>
      </c>
      <c r="C4" s="70">
        <v>14</v>
      </c>
      <c r="D4" s="70">
        <v>134</v>
      </c>
      <c r="E4" s="70">
        <v>300</v>
      </c>
      <c r="F4" s="70">
        <v>1184</v>
      </c>
      <c r="G4" s="70">
        <v>132</v>
      </c>
      <c r="H4" s="70">
        <v>203</v>
      </c>
      <c r="I4" s="70">
        <v>22</v>
      </c>
      <c r="J4" s="70">
        <v>8</v>
      </c>
      <c r="K4" s="70">
        <v>238</v>
      </c>
      <c r="L4" s="70">
        <v>87</v>
      </c>
      <c r="M4" s="70">
        <v>241</v>
      </c>
      <c r="N4" s="70">
        <v>129</v>
      </c>
      <c r="O4" s="70">
        <v>61</v>
      </c>
    </row>
    <row r="5" spans="1:15">
      <c r="A5" s="67" t="s">
        <v>137</v>
      </c>
      <c r="B5" s="70"/>
      <c r="C5" s="69">
        <v>44</v>
      </c>
      <c r="D5" s="70">
        <v>13</v>
      </c>
      <c r="E5" s="70">
        <v>8</v>
      </c>
      <c r="F5" s="70">
        <v>25</v>
      </c>
      <c r="G5" s="70">
        <v>16</v>
      </c>
      <c r="H5" s="70">
        <v>9</v>
      </c>
      <c r="I5" s="70">
        <v>5</v>
      </c>
      <c r="J5" s="70">
        <v>5</v>
      </c>
      <c r="K5" s="70">
        <v>12</v>
      </c>
      <c r="L5" s="70">
        <v>15</v>
      </c>
      <c r="M5" s="70">
        <v>15</v>
      </c>
      <c r="N5" s="70">
        <v>6</v>
      </c>
      <c r="O5" s="70">
        <v>4</v>
      </c>
    </row>
    <row r="6" spans="1:15">
      <c r="A6" s="67" t="s">
        <v>85</v>
      </c>
      <c r="B6" s="70"/>
      <c r="C6" s="70"/>
      <c r="D6" s="69">
        <v>415</v>
      </c>
      <c r="E6" s="70">
        <v>93</v>
      </c>
      <c r="F6" s="70">
        <v>278</v>
      </c>
      <c r="G6" s="70">
        <v>74</v>
      </c>
      <c r="H6" s="70">
        <v>81</v>
      </c>
      <c r="I6" s="70">
        <v>20</v>
      </c>
      <c r="J6" s="70">
        <v>9</v>
      </c>
      <c r="K6" s="70">
        <v>133</v>
      </c>
      <c r="L6" s="70">
        <v>47</v>
      </c>
      <c r="M6" s="70">
        <v>62</v>
      </c>
      <c r="N6" s="70">
        <v>84</v>
      </c>
      <c r="O6" s="70">
        <v>37</v>
      </c>
    </row>
    <row r="7" spans="1:15">
      <c r="A7" s="67" t="s">
        <v>89</v>
      </c>
      <c r="B7" s="70"/>
      <c r="C7" s="70"/>
      <c r="D7" s="70"/>
      <c r="E7" s="69">
        <v>1009</v>
      </c>
      <c r="F7" s="70">
        <v>650</v>
      </c>
      <c r="G7" s="70">
        <v>71</v>
      </c>
      <c r="H7" s="70">
        <v>150</v>
      </c>
      <c r="I7" s="70">
        <v>22</v>
      </c>
      <c r="J7" s="70">
        <v>5</v>
      </c>
      <c r="K7" s="70">
        <v>152</v>
      </c>
      <c r="L7" s="70">
        <v>52</v>
      </c>
      <c r="M7" s="70">
        <v>146</v>
      </c>
      <c r="N7" s="70">
        <v>118</v>
      </c>
      <c r="O7" s="70">
        <v>54</v>
      </c>
    </row>
    <row r="8" spans="1:15">
      <c r="A8" s="67" t="s">
        <v>91</v>
      </c>
      <c r="B8" s="70"/>
      <c r="C8" s="70"/>
      <c r="D8" s="70"/>
      <c r="E8" s="70"/>
      <c r="F8" s="69">
        <v>6019</v>
      </c>
      <c r="G8" s="70">
        <v>233</v>
      </c>
      <c r="H8" s="70">
        <v>400</v>
      </c>
      <c r="I8" s="70">
        <v>41</v>
      </c>
      <c r="J8" s="70">
        <v>15</v>
      </c>
      <c r="K8" s="70">
        <v>492</v>
      </c>
      <c r="L8" s="70">
        <v>221</v>
      </c>
      <c r="M8" s="70">
        <v>468</v>
      </c>
      <c r="N8" s="70">
        <v>246</v>
      </c>
      <c r="O8" s="70">
        <v>156</v>
      </c>
    </row>
    <row r="9" spans="1:15">
      <c r="A9" s="67" t="s">
        <v>105</v>
      </c>
      <c r="B9" s="70"/>
      <c r="C9" s="70"/>
      <c r="D9" s="70"/>
      <c r="E9" s="70"/>
      <c r="F9" s="70"/>
      <c r="G9" s="69">
        <v>360</v>
      </c>
      <c r="H9" s="70">
        <v>73</v>
      </c>
      <c r="I9" s="70">
        <v>14</v>
      </c>
      <c r="J9" s="70">
        <v>12</v>
      </c>
      <c r="K9" s="70">
        <v>99</v>
      </c>
      <c r="L9" s="70">
        <v>59</v>
      </c>
      <c r="M9" s="70">
        <v>107</v>
      </c>
      <c r="N9" s="70">
        <v>51</v>
      </c>
      <c r="O9" s="70">
        <v>29</v>
      </c>
    </row>
    <row r="10" spans="1:15">
      <c r="A10" s="67" t="s">
        <v>107</v>
      </c>
      <c r="B10" s="70"/>
      <c r="C10" s="70"/>
      <c r="D10" s="70"/>
      <c r="E10" s="70"/>
      <c r="F10" s="70"/>
      <c r="G10" s="70"/>
      <c r="H10" s="69">
        <v>586</v>
      </c>
      <c r="I10" s="70">
        <v>15</v>
      </c>
      <c r="J10" s="70">
        <v>7</v>
      </c>
      <c r="K10" s="70">
        <v>136</v>
      </c>
      <c r="L10" s="70">
        <v>121</v>
      </c>
      <c r="M10" s="70">
        <v>54</v>
      </c>
      <c r="N10" s="70">
        <v>89</v>
      </c>
      <c r="O10" s="70">
        <v>41</v>
      </c>
    </row>
    <row r="11" spans="1:15">
      <c r="A11" s="67" t="s">
        <v>143</v>
      </c>
      <c r="B11" s="70"/>
      <c r="C11" s="70"/>
      <c r="D11" s="70"/>
      <c r="E11" s="70"/>
      <c r="F11" s="70"/>
      <c r="G11" s="70"/>
      <c r="H11" s="70"/>
      <c r="I11" s="69">
        <v>56</v>
      </c>
      <c r="J11" s="70">
        <v>6</v>
      </c>
      <c r="K11" s="70">
        <v>35</v>
      </c>
      <c r="L11" s="70">
        <v>17</v>
      </c>
      <c r="M11" s="70">
        <v>12</v>
      </c>
      <c r="N11" s="70">
        <v>18</v>
      </c>
      <c r="O11" s="70">
        <v>15</v>
      </c>
    </row>
    <row r="12" spans="1:15">
      <c r="A12" s="67" t="s">
        <v>145</v>
      </c>
      <c r="B12" s="70"/>
      <c r="C12" s="70"/>
      <c r="D12" s="70"/>
      <c r="E12" s="70"/>
      <c r="F12" s="70"/>
      <c r="G12" s="70"/>
      <c r="H12" s="70"/>
      <c r="I12" s="70"/>
      <c r="J12" s="69">
        <v>24</v>
      </c>
      <c r="K12" s="70">
        <v>9</v>
      </c>
      <c r="L12" s="70">
        <v>10</v>
      </c>
      <c r="M12" s="70">
        <v>9</v>
      </c>
      <c r="N12" s="70">
        <v>7</v>
      </c>
      <c r="O12" s="70">
        <v>4</v>
      </c>
    </row>
    <row r="13" spans="1:15">
      <c r="A13" s="67" t="s">
        <v>127</v>
      </c>
      <c r="B13" s="70"/>
      <c r="C13" s="70"/>
      <c r="D13" s="70"/>
      <c r="E13" s="70"/>
      <c r="F13" s="70"/>
      <c r="G13" s="70"/>
      <c r="H13" s="70"/>
      <c r="I13" s="70"/>
      <c r="J13" s="70"/>
      <c r="K13" s="69">
        <v>712</v>
      </c>
      <c r="L13" s="70">
        <v>63</v>
      </c>
      <c r="M13" s="70">
        <v>143</v>
      </c>
      <c r="N13" s="70">
        <v>90</v>
      </c>
      <c r="O13" s="70">
        <v>45</v>
      </c>
    </row>
    <row r="14" spans="1:15">
      <c r="A14" s="67" t="s">
        <v>151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69">
        <v>351</v>
      </c>
      <c r="M14" s="70">
        <v>77</v>
      </c>
      <c r="N14" s="70">
        <v>33</v>
      </c>
      <c r="O14" s="70">
        <v>26</v>
      </c>
    </row>
    <row r="15" spans="1:15">
      <c r="A15" s="67" t="s">
        <v>131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69">
        <v>748</v>
      </c>
      <c r="N15" s="70">
        <v>78</v>
      </c>
      <c r="O15" s="70">
        <v>37</v>
      </c>
    </row>
    <row r="16" spans="1:15">
      <c r="A16" s="67" t="s">
        <v>133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69">
        <v>334</v>
      </c>
      <c r="O16" s="70">
        <v>42</v>
      </c>
    </row>
    <row r="17" spans="1:15">
      <c r="A17" s="67" t="s">
        <v>155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E3D9-A98A-4134-A4BA-B5A4EB61A541}">
  <sheetPr>
    <tabColor theme="9"/>
  </sheetPr>
  <dimension ref="A1:AE328"/>
  <sheetViews>
    <sheetView workbookViewId="0"/>
  </sheetViews>
  <sheetFormatPr defaultRowHeight="14.5"/>
  <sheetData>
    <row r="1" spans="1:31">
      <c r="A1" s="26" t="s">
        <v>2</v>
      </c>
    </row>
    <row r="2" spans="1:31">
      <c r="A2" s="1"/>
    </row>
    <row r="3" spans="1:31" s="2" customFormat="1">
      <c r="A3" s="2" t="s">
        <v>76</v>
      </c>
      <c r="C3" s="2">
        <v>2024</v>
      </c>
      <c r="D3" s="2">
        <v>2017</v>
      </c>
    </row>
    <row r="4" spans="1:31" s="2" customFormat="1">
      <c r="A4" s="2" t="s">
        <v>140</v>
      </c>
      <c r="B4" s="2" t="s">
        <v>139</v>
      </c>
      <c r="C4" s="3">
        <v>0.76458665651920998</v>
      </c>
      <c r="D4" s="3">
        <v>0.75798307880249804</v>
      </c>
      <c r="E4" s="3">
        <f>C4-D4</f>
        <v>6.6035777167119392E-3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>
      <c r="A5" s="2" t="s">
        <v>94</v>
      </c>
      <c r="B5" s="2" t="s">
        <v>93</v>
      </c>
      <c r="C5" s="3">
        <v>0.74991153840526004</v>
      </c>
      <c r="D5" s="3">
        <v>0.67867614557425804</v>
      </c>
      <c r="E5" s="3">
        <f t="shared" ref="E5:E43" si="0">C5-D5</f>
        <v>7.1235392831001998E-2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>
      <c r="A6" s="2" t="s">
        <v>130</v>
      </c>
      <c r="B6" s="2" t="s">
        <v>129</v>
      </c>
      <c r="C6" s="3">
        <v>0.73438777187147997</v>
      </c>
      <c r="D6" s="3">
        <v>0.68753969332178499</v>
      </c>
      <c r="E6" s="3">
        <f t="shared" si="0"/>
        <v>4.6848078549694971E-2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>
      <c r="A7" s="2" t="s">
        <v>102</v>
      </c>
      <c r="B7" s="2" t="s">
        <v>101</v>
      </c>
      <c r="C7" s="3">
        <v>0.70632618226592803</v>
      </c>
      <c r="D7" s="3">
        <v>0.64701261792047304</v>
      </c>
      <c r="E7" s="3">
        <f t="shared" si="0"/>
        <v>5.9313564345454983E-2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2" customFormat="1">
      <c r="A8" s="2" t="s">
        <v>122</v>
      </c>
      <c r="B8" s="2" t="s">
        <v>121</v>
      </c>
      <c r="C8" s="3">
        <v>0.69490624862297301</v>
      </c>
      <c r="D8" s="3">
        <v>0.65578581555231596</v>
      </c>
      <c r="E8" s="3">
        <f t="shared" si="0"/>
        <v>3.9120433070657046E-2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s="2" customFormat="1">
      <c r="A9" s="2" t="s">
        <v>84</v>
      </c>
      <c r="B9" s="2" t="s">
        <v>83</v>
      </c>
      <c r="C9" s="3">
        <v>0.68314182611924501</v>
      </c>
      <c r="D9" s="3">
        <v>0.60728455948124904</v>
      </c>
      <c r="E9" s="3">
        <f t="shared" si="0"/>
        <v>7.5857266637995968E-2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" customFormat="1">
      <c r="A10" s="2" t="s">
        <v>150</v>
      </c>
      <c r="B10" s="2" t="s">
        <v>149</v>
      </c>
      <c r="C10" s="3">
        <v>0.64668269415938595</v>
      </c>
      <c r="D10" s="3">
        <v>0.58619800535470801</v>
      </c>
      <c r="E10" s="3">
        <f t="shared" si="0"/>
        <v>6.0484688804677944E-2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" customFormat="1">
      <c r="A11" s="5" t="s">
        <v>82</v>
      </c>
      <c r="B11" s="5" t="s">
        <v>81</v>
      </c>
      <c r="C11" s="6">
        <v>0.64236012726179703</v>
      </c>
      <c r="D11" s="6">
        <v>0.619326529319704</v>
      </c>
      <c r="E11" s="3">
        <f t="shared" si="0"/>
        <v>2.3033597942093031E-2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2" customFormat="1">
      <c r="A12" s="2" t="s">
        <v>158</v>
      </c>
      <c r="B12" s="2" t="s">
        <v>157</v>
      </c>
      <c r="C12" s="3">
        <v>0.63459587163099695</v>
      </c>
      <c r="D12" s="3">
        <v>0.63507919532322898</v>
      </c>
      <c r="E12" s="3">
        <f t="shared" si="0"/>
        <v>-4.8332369223202942E-4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s="2" customFormat="1">
      <c r="A13" s="2" t="s">
        <v>110</v>
      </c>
      <c r="B13" s="2" t="s">
        <v>109</v>
      </c>
      <c r="C13" s="3">
        <v>0.62554250889658403</v>
      </c>
      <c r="D13" s="3">
        <v>0.61383405265743496</v>
      </c>
      <c r="E13" s="3">
        <f t="shared" si="0"/>
        <v>1.1708456239149068E-2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2" customFormat="1">
      <c r="A14" s="2" t="s">
        <v>116</v>
      </c>
      <c r="B14" s="2" t="s">
        <v>115</v>
      </c>
      <c r="C14" s="3">
        <v>0.61946157807406799</v>
      </c>
      <c r="D14" s="3">
        <v>0.64718004196589396</v>
      </c>
      <c r="E14" s="3">
        <f t="shared" si="0"/>
        <v>-2.7718463891825973E-2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2" customFormat="1">
      <c r="A15" s="5" t="s">
        <v>92</v>
      </c>
      <c r="B15" s="5" t="s">
        <v>91</v>
      </c>
      <c r="C15" s="6">
        <v>0.61713834254959099</v>
      </c>
      <c r="D15" s="6">
        <v>0.59779146480307099</v>
      </c>
      <c r="E15" s="3">
        <f t="shared" si="0"/>
        <v>1.9346877746519997E-2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2" customFormat="1">
      <c r="A16" s="2" t="s">
        <v>88</v>
      </c>
      <c r="B16" s="2" t="s">
        <v>87</v>
      </c>
      <c r="C16" s="3">
        <v>0.58702328482094501</v>
      </c>
      <c r="D16" s="3">
        <v>0.39182375725449198</v>
      </c>
      <c r="E16" s="3">
        <f t="shared" si="0"/>
        <v>0.19519952756645303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2" customFormat="1">
      <c r="A17" s="2" t="s">
        <v>96</v>
      </c>
      <c r="B17" s="2" t="s">
        <v>95</v>
      </c>
      <c r="C17" s="3">
        <v>0.57906878970299203</v>
      </c>
      <c r="D17" s="3">
        <v>0.44458024439071903</v>
      </c>
      <c r="E17" s="3">
        <f t="shared" si="0"/>
        <v>0.134488545312273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2" customFormat="1">
      <c r="A18" s="2" t="s">
        <v>104</v>
      </c>
      <c r="B18" s="2" t="s">
        <v>103</v>
      </c>
      <c r="C18" s="3">
        <v>0.574591409261624</v>
      </c>
      <c r="D18" s="3">
        <v>0.56611713746056802</v>
      </c>
      <c r="E18" s="3">
        <f t="shared" si="0"/>
        <v>8.474271801055977E-3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2" customFormat="1">
      <c r="A19" s="2" t="s">
        <v>142</v>
      </c>
      <c r="B19" s="2" t="s">
        <v>141</v>
      </c>
      <c r="C19" s="3">
        <v>0.55564017038479696</v>
      </c>
      <c r="D19" s="3">
        <v>0.52145160183023698</v>
      </c>
      <c r="E19" s="3">
        <f t="shared" si="0"/>
        <v>3.4188568554559984E-2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2" customFormat="1">
      <c r="A20" s="2" t="s">
        <v>80</v>
      </c>
      <c r="B20" s="2" t="s">
        <v>80</v>
      </c>
      <c r="C20" s="3">
        <v>0.55270309500608295</v>
      </c>
      <c r="D20" s="3">
        <v>0.50235562363638198</v>
      </c>
      <c r="E20" s="3">
        <f t="shared" si="0"/>
        <v>5.0347471369700969E-2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2" customFormat="1">
      <c r="A21" s="5" t="s">
        <v>132</v>
      </c>
      <c r="B21" s="5" t="s">
        <v>131</v>
      </c>
      <c r="C21" s="6">
        <v>0.50290018952761595</v>
      </c>
      <c r="D21" s="6">
        <v>0.47963320762827699</v>
      </c>
      <c r="E21" s="3">
        <f t="shared" si="0"/>
        <v>2.3266981899338957E-2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2" customFormat="1">
      <c r="A22" s="2" t="s">
        <v>100</v>
      </c>
      <c r="B22" s="2" t="s">
        <v>99</v>
      </c>
      <c r="C22" s="3">
        <v>0.49677199809834299</v>
      </c>
      <c r="D22" s="3">
        <v>0.44976847785589602</v>
      </c>
      <c r="E22" s="3">
        <f t="shared" si="0"/>
        <v>4.7003520242446972E-2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2" customFormat="1">
      <c r="A23" s="5" t="s">
        <v>90</v>
      </c>
      <c r="B23" s="5" t="s">
        <v>89</v>
      </c>
      <c r="C23" s="6">
        <v>0.49590726096634302</v>
      </c>
      <c r="D23" s="6">
        <v>0.41742485875902602</v>
      </c>
      <c r="E23" s="3">
        <f t="shared" si="0"/>
        <v>7.8482402207317004E-2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2" customFormat="1">
      <c r="A24" s="2" t="s">
        <v>112</v>
      </c>
      <c r="B24" s="2" t="s">
        <v>111</v>
      </c>
      <c r="C24" s="3">
        <v>0.49520901801450701</v>
      </c>
      <c r="D24" s="3">
        <v>0.41994421870024601</v>
      </c>
      <c r="E24" s="3">
        <f t="shared" si="0"/>
        <v>7.5264799314260999E-2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2" customFormat="1">
      <c r="A25" s="2" t="s">
        <v>120</v>
      </c>
      <c r="B25" s="2" t="s">
        <v>119</v>
      </c>
      <c r="C25" s="3">
        <v>0.48626372035778997</v>
      </c>
      <c r="D25" s="3">
        <v>0.45092098199042702</v>
      </c>
      <c r="E25" s="3">
        <f t="shared" si="0"/>
        <v>3.5342738367362958E-2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2" customFormat="1">
      <c r="A26" s="2" t="s">
        <v>114</v>
      </c>
      <c r="B26" s="2" t="s">
        <v>113</v>
      </c>
      <c r="C26" s="3">
        <v>0.46204077222965001</v>
      </c>
      <c r="D26" s="3">
        <v>0.380036079370415</v>
      </c>
      <c r="E26" s="3">
        <f t="shared" si="0"/>
        <v>8.2004692859235007E-2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2" customFormat="1">
      <c r="A27" s="2" t="s">
        <v>126</v>
      </c>
      <c r="B27" s="2" t="s">
        <v>125</v>
      </c>
      <c r="C27" s="3">
        <v>0.460997158738784</v>
      </c>
      <c r="D27" s="3">
        <v>0.439380284519784</v>
      </c>
      <c r="E27" s="3">
        <f t="shared" si="0"/>
        <v>2.1616874218999993E-2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2" customFormat="1">
      <c r="A28" s="2" t="s">
        <v>98</v>
      </c>
      <c r="B28" s="2" t="s">
        <v>97</v>
      </c>
      <c r="C28" s="3">
        <v>0.42833837172516998</v>
      </c>
      <c r="D28" s="3">
        <v>0.347918688144295</v>
      </c>
      <c r="E28" s="3">
        <f t="shared" si="0"/>
        <v>8.0419683580874979E-2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2" customFormat="1">
      <c r="A29" s="5" t="s">
        <v>108</v>
      </c>
      <c r="B29" s="5" t="s">
        <v>107</v>
      </c>
      <c r="C29" s="6">
        <v>0.38982167720966199</v>
      </c>
      <c r="D29" s="6">
        <v>0.34609869596107601</v>
      </c>
      <c r="E29" s="3">
        <f t="shared" si="0"/>
        <v>4.3722981248585979E-2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2" customFormat="1">
      <c r="A30" s="5" t="s">
        <v>106</v>
      </c>
      <c r="B30" s="5" t="s">
        <v>105</v>
      </c>
      <c r="C30" s="6">
        <v>0.38466186712295303</v>
      </c>
      <c r="D30" s="6">
        <v>0.31242572821929498</v>
      </c>
      <c r="E30" s="3">
        <f t="shared" si="0"/>
        <v>7.2236138903658043E-2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2" customFormat="1">
      <c r="A31" s="2" t="s">
        <v>124</v>
      </c>
      <c r="B31" s="2" t="s">
        <v>123</v>
      </c>
      <c r="C31" s="3">
        <v>0.36410839426680902</v>
      </c>
      <c r="D31" s="3">
        <v>0.29897468412248901</v>
      </c>
      <c r="E31" s="3">
        <f t="shared" si="0"/>
        <v>6.5133710144320012E-2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>
      <c r="A32" s="5" t="s">
        <v>134</v>
      </c>
      <c r="B32" s="5" t="s">
        <v>133</v>
      </c>
      <c r="C32" s="6">
        <v>0.35989106696972201</v>
      </c>
      <c r="D32" s="6">
        <v>0.34651892961997799</v>
      </c>
      <c r="E32" s="3">
        <f t="shared" si="0"/>
        <v>1.3372137349744018E-2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>
      <c r="A33" s="5" t="s">
        <v>152</v>
      </c>
      <c r="B33" s="5" t="s">
        <v>151</v>
      </c>
      <c r="C33" s="6">
        <v>0.34721891129746901</v>
      </c>
      <c r="D33" s="6">
        <v>0.31017258331417902</v>
      </c>
      <c r="E33" s="3">
        <f t="shared" si="0"/>
        <v>3.7046327983289995E-2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>
      <c r="A34" s="2" t="s">
        <v>118</v>
      </c>
      <c r="B34" s="2" t="s">
        <v>117</v>
      </c>
      <c r="C34" s="3">
        <v>0.29649491981795301</v>
      </c>
      <c r="D34" s="3">
        <v>0.28262378778733699</v>
      </c>
      <c r="E34" s="3">
        <f t="shared" si="0"/>
        <v>1.3871132030616018E-2</v>
      </c>
      <c r="F34" s="3"/>
      <c r="G34" s="3"/>
      <c r="H34" s="3"/>
      <c r="I34" s="3" t="s">
        <v>163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s="2" customFormat="1">
      <c r="A35" s="2" t="s">
        <v>154</v>
      </c>
      <c r="B35" s="2" t="s">
        <v>153</v>
      </c>
      <c r="C35" s="3">
        <v>0.285606741016174</v>
      </c>
      <c r="D35" s="3">
        <v>0.25514659061126099</v>
      </c>
      <c r="E35" s="3">
        <f t="shared" si="0"/>
        <v>3.0460150404913011E-2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2" customFormat="1">
      <c r="A36" s="5" t="s">
        <v>146</v>
      </c>
      <c r="B36" s="5" t="s">
        <v>145</v>
      </c>
      <c r="C36" s="6">
        <v>0.26251997259339799</v>
      </c>
      <c r="D36" s="6">
        <v>0.23423128332263701</v>
      </c>
      <c r="E36" s="3">
        <f t="shared" si="0"/>
        <v>2.8288689270760975E-2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2" customFormat="1">
      <c r="A37" s="5" t="s">
        <v>86</v>
      </c>
      <c r="B37" s="5" t="s">
        <v>85</v>
      </c>
      <c r="C37" s="6">
        <v>0.254422730834716</v>
      </c>
      <c r="D37" s="6">
        <v>0.24040574953409</v>
      </c>
      <c r="E37" s="3">
        <f t="shared" si="0"/>
        <v>1.4016981300626008E-2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2" customFormat="1">
      <c r="A38" s="2" t="s">
        <v>148</v>
      </c>
      <c r="B38" s="2" t="s">
        <v>147</v>
      </c>
      <c r="C38" s="3">
        <v>0.24892107952096101</v>
      </c>
      <c r="D38" s="3">
        <v>0.18998891933730999</v>
      </c>
      <c r="E38" s="3">
        <f t="shared" si="0"/>
        <v>5.8932160183651022E-2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2" customFormat="1">
      <c r="A39" s="2" t="s">
        <v>136</v>
      </c>
      <c r="B39" s="2" t="s">
        <v>135</v>
      </c>
      <c r="C39" s="3">
        <v>0.231225639391549</v>
      </c>
      <c r="D39" s="3">
        <v>0.18169622976728</v>
      </c>
      <c r="E39" s="3">
        <f t="shared" si="0"/>
        <v>4.9529409624268994E-2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2" customFormat="1">
      <c r="A40" s="5" t="s">
        <v>128</v>
      </c>
      <c r="B40" s="5" t="s">
        <v>127</v>
      </c>
      <c r="C40" s="6">
        <v>0.187764819533741</v>
      </c>
      <c r="D40" s="6">
        <v>0.18032225377373501</v>
      </c>
      <c r="E40" s="3">
        <f t="shared" si="0"/>
        <v>7.4425657600059869E-3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2" customFormat="1">
      <c r="A41" s="5" t="s">
        <v>138</v>
      </c>
      <c r="B41" s="5" t="s">
        <v>137</v>
      </c>
      <c r="C41" s="6">
        <v>0.18266749401298599</v>
      </c>
      <c r="D41" s="6">
        <v>0.15085447341269301</v>
      </c>
      <c r="E41" s="3">
        <f t="shared" si="0"/>
        <v>3.1813020600292979E-2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2" customFormat="1">
      <c r="A42" s="5" t="s">
        <v>156</v>
      </c>
      <c r="B42" s="5" t="s">
        <v>155</v>
      </c>
      <c r="C42" s="6">
        <v>0.179194097304884</v>
      </c>
      <c r="D42" s="6">
        <v>0.16082252430194499</v>
      </c>
      <c r="E42" s="3">
        <f t="shared" si="0"/>
        <v>1.8371573002939012E-2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s="2" customFormat="1">
      <c r="A43" s="5" t="s">
        <v>144</v>
      </c>
      <c r="B43" s="5" t="s">
        <v>143</v>
      </c>
      <c r="C43" s="6">
        <v>0.12792048937209699</v>
      </c>
      <c r="D43" s="6">
        <v>0.126702006432939</v>
      </c>
      <c r="E43" s="3">
        <f t="shared" si="0"/>
        <v>1.2184829391579943E-3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s="2" customFormat="1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s="2" customFormat="1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s="2" customFormat="1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s="2" customFormat="1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s="2" customFormat="1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s="2" customFormat="1">
      <c r="A49" s="2" t="s">
        <v>80</v>
      </c>
      <c r="B49" s="2" t="s">
        <v>79</v>
      </c>
      <c r="C49" s="3"/>
      <c r="D49" s="3">
        <v>0.50503124064554705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s="2" customFormat="1">
      <c r="A50" s="2" t="s">
        <v>82</v>
      </c>
      <c r="B50" s="2" t="s">
        <v>81</v>
      </c>
      <c r="C50" s="3"/>
      <c r="D50" s="3">
        <v>0.62277845725461001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s="2" customFormat="1">
      <c r="A51" s="2" t="s">
        <v>84</v>
      </c>
      <c r="B51" s="2" t="s">
        <v>83</v>
      </c>
      <c r="C51" s="3"/>
      <c r="D51" s="3">
        <v>0.61517546722171901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s="2" customFormat="1">
      <c r="A52" s="2" t="s">
        <v>86</v>
      </c>
      <c r="B52" s="2" t="s">
        <v>85</v>
      </c>
      <c r="C52" s="3"/>
      <c r="D52" s="3">
        <v>0.22682186423744499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>
      <c r="A53" s="2" t="s">
        <v>88</v>
      </c>
      <c r="B53" s="2" t="s">
        <v>87</v>
      </c>
      <c r="C53" s="3"/>
      <c r="D53" s="3">
        <v>0.399930890054503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2" customFormat="1">
      <c r="A54" s="2" t="s">
        <v>90</v>
      </c>
      <c r="B54" s="2" t="s">
        <v>89</v>
      </c>
      <c r="C54" s="3"/>
      <c r="D54" s="3">
        <v>0.40876447564269502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2" customFormat="1">
      <c r="A55" s="2" t="s">
        <v>92</v>
      </c>
      <c r="B55" s="2" t="s">
        <v>91</v>
      </c>
      <c r="C55" s="3"/>
      <c r="D55" s="3">
        <v>0.59581627896936795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2" customFormat="1">
      <c r="A56" s="2" t="s">
        <v>94</v>
      </c>
      <c r="B56" s="2" t="s">
        <v>93</v>
      </c>
      <c r="C56" s="3"/>
      <c r="D56" s="3">
        <v>0.67759905618091998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2" customFormat="1">
      <c r="A57" s="2" t="s">
        <v>96</v>
      </c>
      <c r="B57" s="2" t="s">
        <v>95</v>
      </c>
      <c r="C57" s="3"/>
      <c r="D57" s="3">
        <v>0.43886405150399799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2" customFormat="1">
      <c r="A58" s="2" t="s">
        <v>98</v>
      </c>
      <c r="B58" s="2" t="s">
        <v>97</v>
      </c>
      <c r="C58" s="3"/>
      <c r="D58" s="3">
        <v>0.34628769105950502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2" customFormat="1">
      <c r="A59" s="2" t="s">
        <v>100</v>
      </c>
      <c r="B59" s="2" t="s">
        <v>99</v>
      </c>
      <c r="C59" s="3"/>
      <c r="D59" s="3">
        <v>0.45376629671638202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2" customFormat="1">
      <c r="A60" s="2" t="s">
        <v>102</v>
      </c>
      <c r="B60" s="2" t="s">
        <v>101</v>
      </c>
      <c r="C60" s="3"/>
      <c r="D60" s="3">
        <v>0.63776653717600695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2" customFormat="1">
      <c r="A61" s="2" t="s">
        <v>104</v>
      </c>
      <c r="B61" s="2" t="s">
        <v>103</v>
      </c>
      <c r="C61" s="3"/>
      <c r="D61" s="3">
        <v>0.56630310899830105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s="2" customFormat="1">
      <c r="A62" s="2" t="s">
        <v>106</v>
      </c>
      <c r="B62" s="2" t="s">
        <v>105</v>
      </c>
      <c r="C62" s="3"/>
      <c r="D62" s="3">
        <v>0.30588979637174102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s="2" customFormat="1">
      <c r="A63" s="2" t="s">
        <v>108</v>
      </c>
      <c r="B63" s="2" t="s">
        <v>107</v>
      </c>
      <c r="C63" s="3"/>
      <c r="D63" s="3">
        <v>0.34879702261171502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s="2" customFormat="1">
      <c r="A64" s="2" t="s">
        <v>110</v>
      </c>
      <c r="B64" s="2" t="s">
        <v>109</v>
      </c>
      <c r="C64" s="3"/>
      <c r="D64" s="3">
        <v>0.62075878598344403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s="2" customFormat="1">
      <c r="A65" s="2" t="s">
        <v>112</v>
      </c>
      <c r="B65" s="2" t="s">
        <v>111</v>
      </c>
      <c r="C65" s="3"/>
      <c r="D65" s="3">
        <v>0.42808577155248201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s="2" customFormat="1">
      <c r="A66" s="2" t="s">
        <v>114</v>
      </c>
      <c r="B66" s="2" t="s">
        <v>113</v>
      </c>
      <c r="C66" s="3"/>
      <c r="D66" s="3">
        <v>0.373334979118294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s="2" customFormat="1">
      <c r="A67" s="2" t="s">
        <v>116</v>
      </c>
      <c r="B67" s="2" t="s">
        <v>115</v>
      </c>
      <c r="C67" s="3"/>
      <c r="D67" s="3">
        <v>0.64204681794865204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s="2" customFormat="1">
      <c r="A68" s="2" t="s">
        <v>118</v>
      </c>
      <c r="B68" s="2" t="s">
        <v>117</v>
      </c>
      <c r="C68" s="3"/>
      <c r="D68" s="3">
        <v>0.283159884033097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s="2" customFormat="1">
      <c r="A69" s="2" t="s">
        <v>120</v>
      </c>
      <c r="B69" s="2" t="s">
        <v>119</v>
      </c>
      <c r="C69" s="3"/>
      <c r="D69" s="3">
        <v>0.47480008343833902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s="2" customFormat="1">
      <c r="A70" s="2" t="s">
        <v>122</v>
      </c>
      <c r="B70" s="2" t="s">
        <v>121</v>
      </c>
      <c r="C70" s="3"/>
      <c r="D70" s="3">
        <v>0.66335184345547504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s="2" customFormat="1">
      <c r="A71" s="2" t="s">
        <v>124</v>
      </c>
      <c r="B71" s="2" t="s">
        <v>123</v>
      </c>
      <c r="C71" s="3"/>
      <c r="D71" s="3">
        <v>0.29733398475714101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s="2" customFormat="1">
      <c r="A72" s="2" t="s">
        <v>126</v>
      </c>
      <c r="B72" s="2" t="s">
        <v>125</v>
      </c>
      <c r="C72" s="3"/>
      <c r="D72" s="3">
        <v>0.43705619306885801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s="2" customFormat="1">
      <c r="A73" s="2" t="s">
        <v>128</v>
      </c>
      <c r="B73" s="2" t="s">
        <v>127</v>
      </c>
      <c r="C73" s="3"/>
      <c r="D73" s="3">
        <v>0.18420785931425901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s="2" customFormat="1">
      <c r="A74" s="2" t="s">
        <v>130</v>
      </c>
      <c r="B74" s="2" t="s">
        <v>129</v>
      </c>
      <c r="C74" s="3"/>
      <c r="D74" s="3">
        <v>0.68995797100324896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s="2" customFormat="1">
      <c r="A75" s="2" t="s">
        <v>132</v>
      </c>
      <c r="B75" s="2" t="s">
        <v>131</v>
      </c>
      <c r="C75" s="3"/>
      <c r="D75" s="3">
        <v>0.472755885409892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s="2" customFormat="1">
      <c r="A76" s="2" t="s">
        <v>134</v>
      </c>
      <c r="B76" s="2" t="s">
        <v>133</v>
      </c>
      <c r="C76" s="3"/>
      <c r="D76" s="3">
        <v>0.32301412199459401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s="2" customFormat="1">
      <c r="A77" s="2" t="s">
        <v>136</v>
      </c>
      <c r="B77" s="2" t="s">
        <v>135</v>
      </c>
      <c r="C77" s="3"/>
      <c r="D77" s="3">
        <v>0.20950653441313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s="2" customFormat="1">
      <c r="A78" s="2" t="s">
        <v>138</v>
      </c>
      <c r="B78" s="2" t="s">
        <v>137</v>
      </c>
      <c r="C78" s="3"/>
      <c r="D78" s="3">
        <v>0.156774932747164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s="2" customFormat="1">
      <c r="A79" s="2" t="s">
        <v>140</v>
      </c>
      <c r="B79" s="2" t="s">
        <v>139</v>
      </c>
      <c r="C79" s="3"/>
      <c r="D79" s="3">
        <v>0.76321535061298196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s="2" customFormat="1">
      <c r="A80" s="2" t="s">
        <v>142</v>
      </c>
      <c r="B80" s="2" t="s">
        <v>141</v>
      </c>
      <c r="C80" s="3"/>
      <c r="D80" s="3">
        <v>0.506480369676509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s="2" customFormat="1">
      <c r="A81" s="2" t="s">
        <v>144</v>
      </c>
      <c r="B81" s="2" t="s">
        <v>143</v>
      </c>
      <c r="C81" s="3"/>
      <c r="D81" s="3">
        <v>0.15082701186060199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s="2" customFormat="1">
      <c r="A82" s="2" t="s">
        <v>146</v>
      </c>
      <c r="B82" s="2" t="s">
        <v>145</v>
      </c>
      <c r="C82" s="3"/>
      <c r="D82" s="3">
        <v>0.241682373147796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s="2" customFormat="1">
      <c r="A83" s="2" t="s">
        <v>148</v>
      </c>
      <c r="B83" s="2" t="s">
        <v>147</v>
      </c>
      <c r="C83" s="3"/>
      <c r="D83" s="3">
        <v>0.19484190523127101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s="2" customFormat="1">
      <c r="A84" s="2" t="s">
        <v>150</v>
      </c>
      <c r="B84" s="2" t="s">
        <v>149</v>
      </c>
      <c r="C84" s="3"/>
      <c r="D84" s="3">
        <v>0.58812777577553799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s="2" customFormat="1">
      <c r="A85" s="2" t="s">
        <v>152</v>
      </c>
      <c r="B85" s="2" t="s">
        <v>151</v>
      </c>
      <c r="C85" s="3"/>
      <c r="D85" s="3">
        <v>0.29769340903514202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s="2" customFormat="1">
      <c r="A86" s="2" t="s">
        <v>154</v>
      </c>
      <c r="B86" s="2" t="s">
        <v>153</v>
      </c>
      <c r="C86" s="3"/>
      <c r="D86" s="3">
        <v>0.26547129932477798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s="2" customFormat="1">
      <c r="A87" s="2" t="s">
        <v>156</v>
      </c>
      <c r="B87" s="2" t="s">
        <v>155</v>
      </c>
      <c r="C87" s="3"/>
      <c r="D87" s="3">
        <v>0.15793150338439299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s="2" customFormat="1">
      <c r="A88" s="2" t="s">
        <v>158</v>
      </c>
      <c r="B88" s="2" t="s">
        <v>157</v>
      </c>
      <c r="C88" s="3"/>
      <c r="D88" s="3">
        <v>0.64157789665696496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s="2" customFormat="1">
      <c r="A89" s="2" t="s">
        <v>80</v>
      </c>
      <c r="B89" s="2" t="s">
        <v>79</v>
      </c>
      <c r="C89" s="3"/>
      <c r="D89" s="3">
        <v>0.50861781513070303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2" customFormat="1">
      <c r="A90" s="2" t="s">
        <v>82</v>
      </c>
      <c r="B90" s="2" t="s">
        <v>81</v>
      </c>
      <c r="C90" s="3"/>
      <c r="D90" s="3">
        <v>0.61562760899994995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2" customFormat="1">
      <c r="A91" s="2" t="s">
        <v>84</v>
      </c>
      <c r="B91" s="2" t="s">
        <v>83</v>
      </c>
      <c r="C91" s="3"/>
      <c r="D91" s="3">
        <v>0.60308976213292198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2" customFormat="1">
      <c r="A92" s="2" t="s">
        <v>86</v>
      </c>
      <c r="B92" s="2" t="s">
        <v>85</v>
      </c>
      <c r="C92" s="3"/>
      <c r="D92" s="3">
        <v>0.23653063937562199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s="2" customFormat="1">
      <c r="A93" s="2" t="s">
        <v>88</v>
      </c>
      <c r="B93" s="2" t="s">
        <v>87</v>
      </c>
      <c r="C93" s="3"/>
      <c r="D93" s="3">
        <v>0.41501117385873298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s="2" customFormat="1">
      <c r="A94" s="2" t="s">
        <v>90</v>
      </c>
      <c r="B94" s="2" t="s">
        <v>89</v>
      </c>
      <c r="C94" s="3"/>
      <c r="D94" s="3">
        <v>0.42248820473478199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s="2" customFormat="1">
      <c r="A95" s="2" t="s">
        <v>92</v>
      </c>
      <c r="B95" s="2" t="s">
        <v>91</v>
      </c>
      <c r="C95" s="3"/>
      <c r="D95" s="3">
        <v>0.59850077506537203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s="2" customFormat="1">
      <c r="A96" s="2" t="s">
        <v>94</v>
      </c>
      <c r="B96" s="2" t="s">
        <v>93</v>
      </c>
      <c r="C96" s="3"/>
      <c r="D96" s="3">
        <v>0.676255798628838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s="2" customFormat="1">
      <c r="A97" s="2" t="s">
        <v>96</v>
      </c>
      <c r="B97" s="2" t="s">
        <v>95</v>
      </c>
      <c r="C97" s="3"/>
      <c r="D97" s="3">
        <v>0.44212023178482102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s="2" customFormat="1">
      <c r="A98" s="2" t="s">
        <v>98</v>
      </c>
      <c r="B98" s="2" t="s">
        <v>97</v>
      </c>
      <c r="C98" s="3"/>
      <c r="D98" s="3">
        <v>0.34954865857891299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s="2" customFormat="1">
      <c r="A99" s="2" t="s">
        <v>100</v>
      </c>
      <c r="B99" s="2" t="s">
        <v>99</v>
      </c>
      <c r="C99" s="3"/>
      <c r="D99" s="3">
        <v>0.46334041567226802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s="2" customFormat="1">
      <c r="A100" s="2" t="s">
        <v>102</v>
      </c>
      <c r="B100" s="2" t="s">
        <v>101</v>
      </c>
      <c r="C100" s="3"/>
      <c r="D100" s="3">
        <v>0.64004323875439695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s="2" customFormat="1">
      <c r="A101" s="2" t="s">
        <v>104</v>
      </c>
      <c r="B101" s="2" t="s">
        <v>103</v>
      </c>
      <c r="C101" s="3"/>
      <c r="D101" s="3">
        <v>0.56935248081647705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s="2" customFormat="1">
      <c r="A102" s="2" t="s">
        <v>106</v>
      </c>
      <c r="B102" s="2" t="s">
        <v>105</v>
      </c>
      <c r="C102" s="3"/>
      <c r="D102" s="3">
        <v>0.30691813831840897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s="2" customFormat="1">
      <c r="A103" s="2" t="s">
        <v>108</v>
      </c>
      <c r="B103" s="2" t="s">
        <v>107</v>
      </c>
      <c r="C103" s="3"/>
      <c r="D103" s="3">
        <v>0.33652352464202301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s="2" customFormat="1">
      <c r="A104" s="2" t="s">
        <v>110</v>
      </c>
      <c r="B104" s="2" t="s">
        <v>109</v>
      </c>
      <c r="C104" s="3"/>
      <c r="D104" s="3">
        <v>0.61724513360362399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s="2" customFormat="1">
      <c r="A105" s="2" t="s">
        <v>112</v>
      </c>
      <c r="B105" s="2" t="s">
        <v>111</v>
      </c>
      <c r="C105" s="3"/>
      <c r="D105" s="3">
        <v>0.43226318711744499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>
      <c r="A106" s="2" t="s">
        <v>114</v>
      </c>
      <c r="B106" s="2" t="s">
        <v>113</v>
      </c>
      <c r="C106" s="3"/>
      <c r="D106" s="3">
        <v>0.381981208639046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>
      <c r="A107" s="2" t="s">
        <v>116</v>
      </c>
      <c r="B107" s="2" t="s">
        <v>115</v>
      </c>
      <c r="C107" s="3"/>
      <c r="D107" s="3">
        <v>0.65065701429579204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s="2" customFormat="1">
      <c r="A108" s="2" t="s">
        <v>118</v>
      </c>
      <c r="B108" s="2" t="s">
        <v>117</v>
      </c>
      <c r="C108" s="3"/>
      <c r="D108" s="3">
        <v>0.285378450394557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s="2" customFormat="1">
      <c r="A109" s="2" t="s">
        <v>120</v>
      </c>
      <c r="B109" s="2" t="s">
        <v>119</v>
      </c>
      <c r="C109" s="3"/>
      <c r="D109" s="3">
        <v>0.47432703447961999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s="2" customFormat="1">
      <c r="A110" s="2" t="s">
        <v>122</v>
      </c>
      <c r="B110" s="2" t="s">
        <v>121</v>
      </c>
      <c r="C110" s="3"/>
      <c r="D110" s="3">
        <v>0.67761405921079698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s="2" customFormat="1">
      <c r="A111" s="2" t="s">
        <v>124</v>
      </c>
      <c r="B111" s="2" t="s">
        <v>123</v>
      </c>
      <c r="C111" s="3"/>
      <c r="D111" s="3">
        <v>0.308327855948208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s="2" customFormat="1">
      <c r="A112" s="2" t="s">
        <v>126</v>
      </c>
      <c r="B112" s="2" t="s">
        <v>125</v>
      </c>
      <c r="C112" s="3"/>
      <c r="D112" s="3">
        <v>0.44147567541351201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s="2" customFormat="1">
      <c r="A113" s="2" t="s">
        <v>128</v>
      </c>
      <c r="B113" s="2" t="s">
        <v>127</v>
      </c>
      <c r="C113" s="3"/>
      <c r="D113" s="3">
        <v>0.17834836933971901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s="2" customFormat="1">
      <c r="A114" s="2" t="s">
        <v>130</v>
      </c>
      <c r="B114" s="2" t="s">
        <v>129</v>
      </c>
      <c r="C114" s="3"/>
      <c r="D114" s="3">
        <v>0.69542971279882604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s="2" customFormat="1">
      <c r="A115" s="2" t="s">
        <v>132</v>
      </c>
      <c r="B115" s="2" t="s">
        <v>131</v>
      </c>
      <c r="C115" s="3"/>
      <c r="D115" s="3">
        <v>0.45524131418325697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s="2" customFormat="1">
      <c r="A116" s="2" t="s">
        <v>134</v>
      </c>
      <c r="B116" s="2" t="s">
        <v>133</v>
      </c>
      <c r="C116" s="3"/>
      <c r="D116" s="3">
        <v>0.32475842265419003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s="2" customFormat="1">
      <c r="A117" s="2" t="s">
        <v>136</v>
      </c>
      <c r="B117" s="2" t="s">
        <v>135</v>
      </c>
      <c r="C117" s="3"/>
      <c r="D117" s="3">
        <v>0.192900786622904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s="2" customFormat="1">
      <c r="A118" s="2" t="s">
        <v>138</v>
      </c>
      <c r="B118" s="2" t="s">
        <v>137</v>
      </c>
      <c r="C118" s="3"/>
      <c r="D118" s="3">
        <v>0.149026915601086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s="2" customFormat="1">
      <c r="A119" s="2" t="s">
        <v>140</v>
      </c>
      <c r="B119" s="2" t="s">
        <v>139</v>
      </c>
      <c r="C119" s="3"/>
      <c r="D119" s="3">
        <v>0.76578038782621705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s="2" customFormat="1">
      <c r="A120" s="2" t="s">
        <v>142</v>
      </c>
      <c r="B120" s="2" t="s">
        <v>141</v>
      </c>
      <c r="C120" s="3"/>
      <c r="D120" s="3">
        <v>0.50188791123668997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s="2" customFormat="1">
      <c r="A121" s="2" t="s">
        <v>144</v>
      </c>
      <c r="B121" s="2" t="s">
        <v>143</v>
      </c>
      <c r="C121" s="3"/>
      <c r="D121" s="3">
        <v>0.16327008033948301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s="2" customFormat="1">
      <c r="A122" s="2" t="s">
        <v>146</v>
      </c>
      <c r="B122" s="2" t="s">
        <v>145</v>
      </c>
      <c r="C122" s="3"/>
      <c r="D122" s="3">
        <v>0.24709193426918999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s="2" customFormat="1">
      <c r="A123" s="2" t="s">
        <v>148</v>
      </c>
      <c r="B123" s="2" t="s">
        <v>147</v>
      </c>
      <c r="C123" s="3"/>
      <c r="D123" s="3">
        <v>0.191388342047697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s="2" customFormat="1">
      <c r="A124" s="2" t="s">
        <v>150</v>
      </c>
      <c r="B124" s="2" t="s">
        <v>149</v>
      </c>
      <c r="C124" s="3"/>
      <c r="D124" s="3">
        <v>0.58888457396932203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s="2" customFormat="1">
      <c r="A125" s="2" t="s">
        <v>152</v>
      </c>
      <c r="B125" s="2" t="s">
        <v>151</v>
      </c>
      <c r="C125" s="3"/>
      <c r="D125" s="3">
        <v>0.30618445295762903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s="2" customFormat="1">
      <c r="A126" s="2" t="s">
        <v>154</v>
      </c>
      <c r="B126" s="2" t="s">
        <v>153</v>
      </c>
      <c r="C126" s="3"/>
      <c r="D126" s="3">
        <v>0.27276460863990798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s="2" customFormat="1">
      <c r="A127" s="2" t="s">
        <v>156</v>
      </c>
      <c r="B127" s="2" t="s">
        <v>155</v>
      </c>
      <c r="C127" s="3"/>
      <c r="D127" s="3">
        <v>0.159100828264015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s="2" customFormat="1">
      <c r="A128" s="2" t="s">
        <v>158</v>
      </c>
      <c r="B128" s="2" t="s">
        <v>157</v>
      </c>
      <c r="C128" s="3"/>
      <c r="D128" s="3">
        <v>0.64573516494611805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s="2" customFormat="1">
      <c r="A129" s="2" t="s">
        <v>80</v>
      </c>
      <c r="B129" s="2" t="s">
        <v>79</v>
      </c>
      <c r="C129" s="3"/>
      <c r="D129" s="3">
        <v>0.52258679574427103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s="2" customFormat="1">
      <c r="A130" s="2" t="s">
        <v>82</v>
      </c>
      <c r="B130" s="2" t="s">
        <v>81</v>
      </c>
      <c r="C130" s="3"/>
      <c r="D130" s="3">
        <v>0.61671796584748995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s="2" customFormat="1">
      <c r="A131" s="2" t="s">
        <v>84</v>
      </c>
      <c r="B131" s="2" t="s">
        <v>83</v>
      </c>
      <c r="C131" s="3"/>
      <c r="D131" s="3">
        <v>0.65792856987627402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s="2" customFormat="1">
      <c r="A132" s="2" t="s">
        <v>86</v>
      </c>
      <c r="B132" s="2" t="s">
        <v>85</v>
      </c>
      <c r="C132" s="3"/>
      <c r="D132" s="3">
        <v>0.24749629542101301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s="2" customFormat="1">
      <c r="A133" s="2" t="s">
        <v>88</v>
      </c>
      <c r="B133" s="2" t="s">
        <v>87</v>
      </c>
      <c r="C133" s="3"/>
      <c r="D133" s="3">
        <v>0.50558462758133904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s="2" customFormat="1">
      <c r="A134" s="2" t="s">
        <v>90</v>
      </c>
      <c r="B134" s="2" t="s">
        <v>89</v>
      </c>
      <c r="C134" s="3"/>
      <c r="D134" s="3">
        <v>0.429039767134545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s="2" customFormat="1">
      <c r="A135" s="2" t="s">
        <v>92</v>
      </c>
      <c r="B135" s="2" t="s">
        <v>91</v>
      </c>
      <c r="C135" s="3"/>
      <c r="D135" s="3">
        <v>0.625956226522981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s="2" customFormat="1">
      <c r="A136" s="2" t="s">
        <v>94</v>
      </c>
      <c r="B136" s="2" t="s">
        <v>93</v>
      </c>
      <c r="C136" s="3"/>
      <c r="D136" s="3">
        <v>0.70560630311672701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s="2" customFormat="1">
      <c r="A137" s="2" t="s">
        <v>96</v>
      </c>
      <c r="B137" s="2" t="s">
        <v>95</v>
      </c>
      <c r="C137" s="3"/>
      <c r="D137" s="3">
        <v>0.53533499996915501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s="2" customFormat="1">
      <c r="A138" s="2" t="s">
        <v>98</v>
      </c>
      <c r="B138" s="2" t="s">
        <v>97</v>
      </c>
      <c r="C138" s="3"/>
      <c r="D138" s="3">
        <v>0.37410257983675399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s="2" customFormat="1">
      <c r="A139" s="2" t="s">
        <v>100</v>
      </c>
      <c r="B139" s="2" t="s">
        <v>99</v>
      </c>
      <c r="C139" s="3"/>
      <c r="D139" s="3">
        <v>0.462778838722189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s="2" customFormat="1">
      <c r="A140" s="2" t="s">
        <v>102</v>
      </c>
      <c r="B140" s="2" t="s">
        <v>101</v>
      </c>
      <c r="C140" s="3"/>
      <c r="D140" s="3">
        <v>0.66316523732402399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s="2" customFormat="1">
      <c r="A141" s="2" t="s">
        <v>104</v>
      </c>
      <c r="B141" s="2" t="s">
        <v>103</v>
      </c>
      <c r="C141" s="3"/>
      <c r="D141" s="3">
        <v>0.56496704226976102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s="2" customFormat="1">
      <c r="A142" s="2" t="s">
        <v>106</v>
      </c>
      <c r="B142" s="2" t="s">
        <v>105</v>
      </c>
      <c r="C142" s="3"/>
      <c r="D142" s="3">
        <v>0.34028086598501001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s="2" customFormat="1">
      <c r="A143" s="2" t="s">
        <v>108</v>
      </c>
      <c r="B143" s="2" t="s">
        <v>107</v>
      </c>
      <c r="C143" s="3"/>
      <c r="D143" s="3">
        <v>0.35521532364225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s="2" customFormat="1">
      <c r="A144" s="2" t="s">
        <v>110</v>
      </c>
      <c r="B144" s="2" t="s">
        <v>109</v>
      </c>
      <c r="C144" s="3"/>
      <c r="D144" s="3">
        <v>0.61610372622298504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s="2" customFormat="1">
      <c r="A145" s="2" t="s">
        <v>112</v>
      </c>
      <c r="B145" s="2" t="s">
        <v>111</v>
      </c>
      <c r="C145" s="3"/>
      <c r="D145" s="3">
        <v>0.47596504038811299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s="2" customFormat="1">
      <c r="A146" s="2" t="s">
        <v>114</v>
      </c>
      <c r="B146" s="2" t="s">
        <v>113</v>
      </c>
      <c r="C146" s="3"/>
      <c r="D146" s="3">
        <v>0.42300534981754301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s="2" customFormat="1">
      <c r="A147" s="2" t="s">
        <v>116</v>
      </c>
      <c r="B147" s="2" t="s">
        <v>115</v>
      </c>
      <c r="C147" s="3"/>
      <c r="D147" s="3">
        <v>0.63992795268775005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s="2" customFormat="1">
      <c r="A148" s="2" t="s">
        <v>118</v>
      </c>
      <c r="B148" s="2" t="s">
        <v>117</v>
      </c>
      <c r="C148" s="3"/>
      <c r="D148" s="3">
        <v>0.29406057932937102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s="2" customFormat="1">
      <c r="A149" s="2" t="s">
        <v>120</v>
      </c>
      <c r="B149" s="2" t="s">
        <v>119</v>
      </c>
      <c r="C149" s="3"/>
      <c r="D149" s="3">
        <v>0.53234834765384098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s="2" customFormat="1">
      <c r="A150" s="2" t="s">
        <v>122</v>
      </c>
      <c r="B150" s="2" t="s">
        <v>121</v>
      </c>
      <c r="C150" s="3"/>
      <c r="D150" s="3">
        <v>0.67374415071605398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s="2" customFormat="1">
      <c r="A151" s="2" t="s">
        <v>124</v>
      </c>
      <c r="B151" s="2" t="s">
        <v>123</v>
      </c>
      <c r="C151" s="3"/>
      <c r="D151" s="3">
        <v>0.31289123674448699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s="2" customFormat="1">
      <c r="A152" s="2" t="s">
        <v>126</v>
      </c>
      <c r="B152" s="2" t="s">
        <v>125</v>
      </c>
      <c r="C152" s="3"/>
      <c r="D152" s="3">
        <v>0.439755461722313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s="2" customFormat="1">
      <c r="A153" s="2" t="s">
        <v>128</v>
      </c>
      <c r="B153" s="2" t="s">
        <v>127</v>
      </c>
      <c r="C153" s="3"/>
      <c r="D153" s="3">
        <v>0.17827062409504099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s="2" customFormat="1">
      <c r="A154" s="2" t="s">
        <v>130</v>
      </c>
      <c r="B154" s="2" t="s">
        <v>129</v>
      </c>
      <c r="C154" s="3"/>
      <c r="D154" s="3">
        <v>0.70803797950607905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s="2" customFormat="1">
      <c r="A155" s="2" t="s">
        <v>132</v>
      </c>
      <c r="B155" s="2" t="s">
        <v>131</v>
      </c>
      <c r="C155" s="3"/>
      <c r="D155" s="3">
        <v>0.46102559220440698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s="2" customFormat="1">
      <c r="A156" s="2" t="s">
        <v>134</v>
      </c>
      <c r="B156" s="2" t="s">
        <v>133</v>
      </c>
      <c r="C156" s="3"/>
      <c r="D156" s="3">
        <v>0.34501661667532202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s="2" customFormat="1">
      <c r="A157" s="2" t="s">
        <v>136</v>
      </c>
      <c r="B157" s="2" t="s">
        <v>135</v>
      </c>
      <c r="C157" s="3"/>
      <c r="D157" s="3">
        <v>0.198418109127485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s="2" customFormat="1">
      <c r="A158" s="2" t="s">
        <v>138</v>
      </c>
      <c r="B158" s="2" t="s">
        <v>137</v>
      </c>
      <c r="C158" s="3"/>
      <c r="D158" s="3">
        <v>0.135450563005098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s="2" customFormat="1">
      <c r="A159" s="2" t="s">
        <v>140</v>
      </c>
      <c r="B159" s="2" t="s">
        <v>139</v>
      </c>
      <c r="C159" s="3"/>
      <c r="D159" s="3">
        <v>0.76131101752390395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s="2" customFormat="1">
      <c r="A160" s="2" t="s">
        <v>142</v>
      </c>
      <c r="B160" s="2" t="s">
        <v>141</v>
      </c>
      <c r="C160" s="3"/>
      <c r="D160" s="3">
        <v>0.51721495183709099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s="2" customFormat="1">
      <c r="A161" s="2" t="s">
        <v>144</v>
      </c>
      <c r="B161" s="2" t="s">
        <v>143</v>
      </c>
      <c r="C161" s="3"/>
      <c r="D161" s="3">
        <v>0.145166282590031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s="2" customFormat="1">
      <c r="A162" s="2" t="s">
        <v>146</v>
      </c>
      <c r="B162" s="2" t="s">
        <v>145</v>
      </c>
      <c r="C162" s="3"/>
      <c r="D162" s="3">
        <v>0.24377063484870701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s="2" customFormat="1">
      <c r="A163" s="2" t="s">
        <v>148</v>
      </c>
      <c r="B163" s="2" t="s">
        <v>147</v>
      </c>
      <c r="C163" s="3"/>
      <c r="D163" s="3">
        <v>0.20858154623081501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s="2" customFormat="1">
      <c r="A164" s="2" t="s">
        <v>150</v>
      </c>
      <c r="B164" s="2" t="s">
        <v>149</v>
      </c>
      <c r="C164" s="3"/>
      <c r="D164" s="3">
        <v>0.61491077895160395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s="2" customFormat="1">
      <c r="A165" s="2" t="s">
        <v>152</v>
      </c>
      <c r="B165" s="2" t="s">
        <v>151</v>
      </c>
      <c r="C165" s="3"/>
      <c r="D165" s="3">
        <v>0.31346266306008103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s="2" customFormat="1">
      <c r="A166" s="2" t="s">
        <v>154</v>
      </c>
      <c r="B166" s="2" t="s">
        <v>153</v>
      </c>
      <c r="C166" s="3"/>
      <c r="D166" s="3">
        <v>0.25477028170678201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s="2" customFormat="1">
      <c r="A167" s="2" t="s">
        <v>156</v>
      </c>
      <c r="B167" s="2" t="s">
        <v>155</v>
      </c>
      <c r="C167" s="3"/>
      <c r="D167" s="3">
        <v>0.15725552739686999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s="2" customFormat="1">
      <c r="A168" s="2" t="s">
        <v>158</v>
      </c>
      <c r="B168" s="2" t="s">
        <v>157</v>
      </c>
      <c r="C168" s="3"/>
      <c r="D168" s="3">
        <v>0.64208126547338795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s="2" customFormat="1">
      <c r="A169" s="2" t="s">
        <v>80</v>
      </c>
      <c r="B169" s="2" t="s">
        <v>79</v>
      </c>
      <c r="C169" s="3"/>
      <c r="D169" s="3">
        <v>0.52863301774966598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s="2" customFormat="1">
      <c r="A170" s="2" t="s">
        <v>82</v>
      </c>
      <c r="B170" s="2" t="s">
        <v>81</v>
      </c>
      <c r="C170" s="3"/>
      <c r="D170" s="3">
        <v>0.61460678872474395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s="2" customFormat="1">
      <c r="A171" s="2" t="s">
        <v>84</v>
      </c>
      <c r="B171" s="2" t="s">
        <v>83</v>
      </c>
      <c r="C171" s="3"/>
      <c r="D171" s="3">
        <v>0.66026125297678595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s="2" customFormat="1">
      <c r="A172" s="2" t="s">
        <v>86</v>
      </c>
      <c r="B172" s="2" t="s">
        <v>85</v>
      </c>
      <c r="C172" s="3"/>
      <c r="D172" s="3">
        <v>0.25031144564491098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s="2" customFormat="1">
      <c r="A173" s="2" t="s">
        <v>88</v>
      </c>
      <c r="B173" s="2" t="s">
        <v>87</v>
      </c>
      <c r="C173" s="3"/>
      <c r="D173" s="3">
        <v>0.52473929403549102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s="2" customFormat="1">
      <c r="A174" s="2" t="s">
        <v>90</v>
      </c>
      <c r="B174" s="2" t="s">
        <v>89</v>
      </c>
      <c r="C174" s="3"/>
      <c r="D174" s="3">
        <v>0.43012102828029902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s="2" customFormat="1">
      <c r="A175" s="2" t="s">
        <v>92</v>
      </c>
      <c r="B175" s="2" t="s">
        <v>91</v>
      </c>
      <c r="C175" s="3"/>
      <c r="D175" s="3">
        <v>0.62604497853383401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s="2" customFormat="1">
      <c r="A176" s="2" t="s">
        <v>94</v>
      </c>
      <c r="B176" s="2" t="s">
        <v>93</v>
      </c>
      <c r="C176" s="3"/>
      <c r="D176" s="3">
        <v>0.72006646981868805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s="2" customFormat="1">
      <c r="A177" s="2" t="s">
        <v>96</v>
      </c>
      <c r="B177" s="2" t="s">
        <v>95</v>
      </c>
      <c r="C177" s="3"/>
      <c r="D177" s="3">
        <v>0.55728328347284495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s="2" customFormat="1">
      <c r="A178" s="2" t="s">
        <v>98</v>
      </c>
      <c r="B178" s="2" t="s">
        <v>97</v>
      </c>
      <c r="C178" s="3"/>
      <c r="D178" s="3">
        <v>0.39216027986125501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s="2" customFormat="1">
      <c r="A179" s="2" t="s">
        <v>100</v>
      </c>
      <c r="B179" s="2" t="s">
        <v>99</v>
      </c>
      <c r="C179" s="3"/>
      <c r="D179" s="3">
        <v>0.45427898675411699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s="2" customFormat="1">
      <c r="A180" s="2" t="s">
        <v>102</v>
      </c>
      <c r="B180" s="2" t="s">
        <v>101</v>
      </c>
      <c r="C180" s="3"/>
      <c r="D180" s="3">
        <v>0.66893232535472302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s="2" customFormat="1">
      <c r="A181" s="2" t="s">
        <v>104</v>
      </c>
      <c r="B181" s="2" t="s">
        <v>103</v>
      </c>
      <c r="C181" s="3"/>
      <c r="D181" s="3">
        <v>0.565446249641261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s="2" customFormat="1">
      <c r="A182" s="2" t="s">
        <v>106</v>
      </c>
      <c r="B182" s="2" t="s">
        <v>105</v>
      </c>
      <c r="C182" s="3"/>
      <c r="D182" s="3">
        <v>0.35300876095606099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s="2" customFormat="1">
      <c r="A183" s="2" t="s">
        <v>108</v>
      </c>
      <c r="B183" s="2" t="s">
        <v>107</v>
      </c>
      <c r="C183" s="3"/>
      <c r="D183" s="3">
        <v>0.36113168659144501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s="2" customFormat="1">
      <c r="A184" s="2" t="s">
        <v>110</v>
      </c>
      <c r="B184" s="2" t="s">
        <v>109</v>
      </c>
      <c r="C184" s="3"/>
      <c r="D184" s="3">
        <v>0.61635527139524904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s="2" customFormat="1">
      <c r="A185" s="2" t="s">
        <v>112</v>
      </c>
      <c r="B185" s="2" t="s">
        <v>111</v>
      </c>
      <c r="C185" s="3"/>
      <c r="D185" s="3">
        <v>0.48627977702033998</v>
      </c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s="2" customFormat="1">
      <c r="A186" s="2" t="s">
        <v>114</v>
      </c>
      <c r="B186" s="2" t="s">
        <v>113</v>
      </c>
      <c r="C186" s="3"/>
      <c r="D186" s="3">
        <v>0.42681890860032401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s="2" customFormat="1">
      <c r="A187" s="2" t="s">
        <v>116</v>
      </c>
      <c r="B187" s="2" t="s">
        <v>115</v>
      </c>
      <c r="C187" s="3"/>
      <c r="D187" s="3">
        <v>0.63443610639003101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s="2" customFormat="1">
      <c r="A188" s="2" t="s">
        <v>118</v>
      </c>
      <c r="B188" s="2" t="s">
        <v>117</v>
      </c>
      <c r="C188" s="3"/>
      <c r="D188" s="3">
        <v>0.28265056831621999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s="2" customFormat="1">
      <c r="A189" s="2" t="s">
        <v>120</v>
      </c>
      <c r="B189" s="2" t="s">
        <v>119</v>
      </c>
      <c r="C189" s="3"/>
      <c r="D189" s="3">
        <v>0.51043602648103603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s="2" customFormat="1">
      <c r="A190" s="2" t="s">
        <v>122</v>
      </c>
      <c r="B190" s="2" t="s">
        <v>121</v>
      </c>
      <c r="C190" s="3"/>
      <c r="D190" s="3">
        <v>0.68059277948949304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s="2" customFormat="1">
      <c r="A191" s="2" t="s">
        <v>124</v>
      </c>
      <c r="B191" s="2" t="s">
        <v>123</v>
      </c>
      <c r="C191" s="3"/>
      <c r="D191" s="3">
        <v>0.31987542983723299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s="2" customFormat="1">
      <c r="A192" s="2" t="s">
        <v>126</v>
      </c>
      <c r="B192" s="2" t="s">
        <v>125</v>
      </c>
      <c r="C192" s="3"/>
      <c r="D192" s="3">
        <v>0.46159525841750898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s="2" customFormat="1">
      <c r="A193" s="2" t="s">
        <v>128</v>
      </c>
      <c r="B193" s="2" t="s">
        <v>127</v>
      </c>
      <c r="C193" s="3"/>
      <c r="D193" s="3">
        <v>0.18189932901422001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s="2" customFormat="1">
      <c r="A194" s="2" t="s">
        <v>130</v>
      </c>
      <c r="B194" s="2" t="s">
        <v>129</v>
      </c>
      <c r="C194" s="3"/>
      <c r="D194" s="3">
        <v>0.71592904982846794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s="2" customFormat="1">
      <c r="A195" s="2" t="s">
        <v>132</v>
      </c>
      <c r="B195" s="2" t="s">
        <v>131</v>
      </c>
      <c r="C195" s="3"/>
      <c r="D195" s="3">
        <v>0.48840803529843801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s="2" customFormat="1">
      <c r="A196" s="2" t="s">
        <v>134</v>
      </c>
      <c r="B196" s="2" t="s">
        <v>133</v>
      </c>
      <c r="C196" s="3"/>
      <c r="D196" s="3">
        <v>0.34750469632511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s="2" customFormat="1">
      <c r="A197" s="2" t="s">
        <v>136</v>
      </c>
      <c r="B197" s="2" t="s">
        <v>135</v>
      </c>
      <c r="C197" s="3"/>
      <c r="D197" s="3">
        <v>0.22009400871807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s="2" customFormat="1">
      <c r="A198" s="2" t="s">
        <v>138</v>
      </c>
      <c r="B198" s="2" t="s">
        <v>137</v>
      </c>
      <c r="C198" s="3"/>
      <c r="D198" s="3">
        <v>0.13749315113296301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s="2" customFormat="1">
      <c r="A199" s="2" t="s">
        <v>140</v>
      </c>
      <c r="B199" s="2" t="s">
        <v>139</v>
      </c>
      <c r="C199" s="3"/>
      <c r="D199" s="3">
        <v>0.76694220707447003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s="2" customFormat="1">
      <c r="A200" s="2" t="s">
        <v>142</v>
      </c>
      <c r="B200" s="2" t="s">
        <v>141</v>
      </c>
      <c r="C200" s="3"/>
      <c r="D200" s="3">
        <v>0.535306436865848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s="2" customFormat="1">
      <c r="A201" s="2" t="s">
        <v>144</v>
      </c>
      <c r="B201" s="2" t="s">
        <v>143</v>
      </c>
      <c r="C201" s="3"/>
      <c r="D201" s="3">
        <v>0.153101670257831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s="2" customFormat="1">
      <c r="A202" s="2" t="s">
        <v>146</v>
      </c>
      <c r="B202" s="2" t="s">
        <v>145</v>
      </c>
      <c r="C202" s="3"/>
      <c r="D202" s="3">
        <v>0.25907144846782398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s="2" customFormat="1">
      <c r="A203" s="2" t="s">
        <v>148</v>
      </c>
      <c r="B203" s="2" t="s">
        <v>147</v>
      </c>
      <c r="C203" s="3"/>
      <c r="D203" s="3">
        <v>0.21323597910599101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s="2" customFormat="1">
      <c r="A204" s="2" t="s">
        <v>150</v>
      </c>
      <c r="B204" s="2" t="s">
        <v>149</v>
      </c>
      <c r="C204" s="3"/>
      <c r="D204" s="3">
        <v>0.622127350968955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s="2" customFormat="1">
      <c r="A205" s="2" t="s">
        <v>152</v>
      </c>
      <c r="B205" s="2" t="s">
        <v>151</v>
      </c>
      <c r="C205" s="3"/>
      <c r="D205" s="3">
        <v>0.32125787594773703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s="2" customFormat="1">
      <c r="A206" s="2" t="s">
        <v>154</v>
      </c>
      <c r="B206" s="2" t="s">
        <v>153</v>
      </c>
      <c r="C206" s="3"/>
      <c r="D206" s="3">
        <v>0.25689486711541099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s="2" customFormat="1">
      <c r="A207" s="2" t="s">
        <v>156</v>
      </c>
      <c r="B207" s="2" t="s">
        <v>155</v>
      </c>
      <c r="C207" s="3"/>
      <c r="D207" s="3">
        <v>0.15993140568355699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s="2" customFormat="1">
      <c r="A208" s="2" t="s">
        <v>158</v>
      </c>
      <c r="B208" s="2" t="s">
        <v>157</v>
      </c>
      <c r="C208" s="3"/>
      <c r="D208" s="3">
        <v>0.64928499726357802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s="2" customFormat="1">
      <c r="A209" s="2" t="s">
        <v>80</v>
      </c>
      <c r="B209" s="2" t="s">
        <v>79</v>
      </c>
      <c r="C209" s="3"/>
      <c r="D209" s="3">
        <v>0.54196495448903104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s="2" customFormat="1">
      <c r="A210" s="2" t="s">
        <v>82</v>
      </c>
      <c r="B210" s="2" t="s">
        <v>81</v>
      </c>
      <c r="C210" s="3"/>
      <c r="D210" s="3">
        <v>0.62672550872073696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s="2" customFormat="1">
      <c r="A211" s="2" t="s">
        <v>84</v>
      </c>
      <c r="B211" s="2" t="s">
        <v>83</v>
      </c>
      <c r="C211" s="3"/>
      <c r="D211" s="3">
        <v>0.69142413106671397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s="2" customFormat="1">
      <c r="A212" s="2" t="s">
        <v>86</v>
      </c>
      <c r="B212" s="2" t="s">
        <v>85</v>
      </c>
      <c r="C212" s="3"/>
      <c r="D212" s="3">
        <v>0.24762175115535701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s="2" customFormat="1">
      <c r="A213" s="2" t="s">
        <v>88</v>
      </c>
      <c r="B213" s="2" t="s">
        <v>87</v>
      </c>
      <c r="C213" s="3"/>
      <c r="D213" s="3">
        <v>0.56288226994069901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s="2" customFormat="1">
      <c r="A214" s="2" t="s">
        <v>90</v>
      </c>
      <c r="B214" s="2" t="s">
        <v>89</v>
      </c>
      <c r="C214" s="3"/>
      <c r="D214" s="3">
        <v>0.474545327996166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s="2" customFormat="1">
      <c r="A215" s="2" t="s">
        <v>92</v>
      </c>
      <c r="B215" s="2" t="s">
        <v>91</v>
      </c>
      <c r="C215" s="3"/>
      <c r="D215" s="3">
        <v>0.62712048717291802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s="2" customFormat="1">
      <c r="A216" s="2" t="s">
        <v>94</v>
      </c>
      <c r="B216" s="2" t="s">
        <v>93</v>
      </c>
      <c r="C216" s="3"/>
      <c r="D216" s="3">
        <v>0.74004487876043201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s="2" customFormat="1">
      <c r="A217" s="2" t="s">
        <v>96</v>
      </c>
      <c r="B217" s="2" t="s">
        <v>95</v>
      </c>
      <c r="C217" s="3"/>
      <c r="D217" s="3">
        <v>0.58074723103330805</v>
      </c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s="2" customFormat="1">
      <c r="A218" s="2" t="s">
        <v>98</v>
      </c>
      <c r="B218" s="2" t="s">
        <v>97</v>
      </c>
      <c r="C218" s="3"/>
      <c r="D218" s="3">
        <v>0.42909796741101702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s="2" customFormat="1">
      <c r="A219" s="2" t="s">
        <v>100</v>
      </c>
      <c r="B219" s="2" t="s">
        <v>99</v>
      </c>
      <c r="C219" s="3"/>
      <c r="D219" s="3">
        <v>0.48205429580631398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s="2" customFormat="1">
      <c r="A220" s="2" t="s">
        <v>102</v>
      </c>
      <c r="B220" s="2" t="s">
        <v>101</v>
      </c>
      <c r="C220" s="3"/>
      <c r="D220" s="3">
        <v>0.70544787799451103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s="2" customFormat="1">
      <c r="A221" s="2" t="s">
        <v>104</v>
      </c>
      <c r="B221" s="2" t="s">
        <v>103</v>
      </c>
      <c r="C221" s="3"/>
      <c r="D221" s="3">
        <v>0.567350334600776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s="2" customFormat="1">
      <c r="A222" s="2" t="s">
        <v>106</v>
      </c>
      <c r="B222" s="2" t="s">
        <v>105</v>
      </c>
      <c r="C222" s="3"/>
      <c r="D222" s="3">
        <v>0.377471634588464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s="2" customFormat="1">
      <c r="A223" s="2" t="s">
        <v>108</v>
      </c>
      <c r="B223" s="2" t="s">
        <v>107</v>
      </c>
      <c r="C223" s="3"/>
      <c r="D223" s="3">
        <v>0.36786865909011501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s="2" customFormat="1">
      <c r="A224" s="2" t="s">
        <v>110</v>
      </c>
      <c r="B224" s="2" t="s">
        <v>109</v>
      </c>
      <c r="C224" s="3"/>
      <c r="D224" s="3">
        <v>0.61305926047793902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s="2" customFormat="1">
      <c r="A225" s="2" t="s">
        <v>112</v>
      </c>
      <c r="B225" s="2" t="s">
        <v>111</v>
      </c>
      <c r="C225" s="3"/>
      <c r="D225" s="3">
        <v>0.49897183021977498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s="2" customFormat="1">
      <c r="A226" s="2" t="s">
        <v>114</v>
      </c>
      <c r="B226" s="2" t="s">
        <v>113</v>
      </c>
      <c r="C226" s="3"/>
      <c r="D226" s="3">
        <v>0.43156620980799898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s="2" customFormat="1">
      <c r="A227" s="2" t="s">
        <v>116</v>
      </c>
      <c r="B227" s="2" t="s">
        <v>115</v>
      </c>
      <c r="C227" s="3"/>
      <c r="D227" s="3">
        <v>0.62089401049473103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s="2" customFormat="1">
      <c r="A228" s="2" t="s">
        <v>118</v>
      </c>
      <c r="B228" s="2" t="s">
        <v>117</v>
      </c>
      <c r="C228" s="3"/>
      <c r="D228" s="3">
        <v>0.28091278703699302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s="2" customFormat="1">
      <c r="A229" s="2" t="s">
        <v>120</v>
      </c>
      <c r="B229" s="2" t="s">
        <v>119</v>
      </c>
      <c r="C229" s="3"/>
      <c r="D229" s="3">
        <v>0.50935828701984098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s="2" customFormat="1">
      <c r="A230" s="2" t="s">
        <v>122</v>
      </c>
      <c r="B230" s="2" t="s">
        <v>121</v>
      </c>
      <c r="C230" s="3"/>
      <c r="D230" s="3">
        <v>0.69364292789390103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s="2" customFormat="1">
      <c r="A231" s="2" t="s">
        <v>124</v>
      </c>
      <c r="B231" s="2" t="s">
        <v>123</v>
      </c>
      <c r="C231" s="3"/>
      <c r="D231" s="3">
        <v>0.33855336311586898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s="2" customFormat="1">
      <c r="A232" s="2" t="s">
        <v>126</v>
      </c>
      <c r="B232" s="2" t="s">
        <v>125</v>
      </c>
      <c r="C232" s="3"/>
      <c r="D232" s="3">
        <v>0.45225072448104903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s="2" customFormat="1">
      <c r="A233" s="2" t="s">
        <v>128</v>
      </c>
      <c r="B233" s="2" t="s">
        <v>127</v>
      </c>
      <c r="C233" s="3"/>
      <c r="D233" s="3">
        <v>0.192035904595492</v>
      </c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s="2" customFormat="1">
      <c r="A234" s="2" t="s">
        <v>130</v>
      </c>
      <c r="B234" s="2" t="s">
        <v>129</v>
      </c>
      <c r="C234" s="3"/>
      <c r="D234" s="3">
        <v>0.72893519457643796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s="2" customFormat="1">
      <c r="A235" s="2" t="s">
        <v>132</v>
      </c>
      <c r="B235" s="2" t="s">
        <v>131</v>
      </c>
      <c r="C235" s="3"/>
      <c r="D235" s="3">
        <v>0.49675576413787798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s="2" customFormat="1">
      <c r="A236" s="2" t="s">
        <v>134</v>
      </c>
      <c r="B236" s="2" t="s">
        <v>133</v>
      </c>
      <c r="C236" s="3"/>
      <c r="D236" s="3">
        <v>0.34984011697916501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s="2" customFormat="1">
      <c r="A237" s="2" t="s">
        <v>136</v>
      </c>
      <c r="B237" s="2" t="s">
        <v>135</v>
      </c>
      <c r="C237" s="3"/>
      <c r="D237" s="3">
        <v>0.220420961495499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s="2" customFormat="1">
      <c r="A238" s="2" t="s">
        <v>138</v>
      </c>
      <c r="B238" s="2" t="s">
        <v>137</v>
      </c>
      <c r="C238" s="3"/>
      <c r="D238" s="3">
        <v>0.15478441190574099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s="2" customFormat="1">
      <c r="A239" s="2" t="s">
        <v>140</v>
      </c>
      <c r="B239" s="2" t="s">
        <v>139</v>
      </c>
      <c r="C239" s="3"/>
      <c r="D239" s="3">
        <v>0.76063483024383405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s="2" customFormat="1">
      <c r="A240" s="2" t="s">
        <v>142</v>
      </c>
      <c r="B240" s="2" t="s">
        <v>141</v>
      </c>
      <c r="C240" s="3"/>
      <c r="D240" s="3">
        <v>0.53747761301904495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s="2" customFormat="1">
      <c r="A241" s="2" t="s">
        <v>144</v>
      </c>
      <c r="B241" s="2" t="s">
        <v>143</v>
      </c>
      <c r="C241" s="3"/>
      <c r="D241" s="3">
        <v>0.16703603876989501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s="2" customFormat="1">
      <c r="A242" s="2" t="s">
        <v>146</v>
      </c>
      <c r="B242" s="2" t="s">
        <v>145</v>
      </c>
      <c r="C242" s="3"/>
      <c r="D242" s="3">
        <v>0.26362217285220402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s="2" customFormat="1">
      <c r="A243" s="2" t="s">
        <v>148</v>
      </c>
      <c r="B243" s="2" t="s">
        <v>147</v>
      </c>
      <c r="C243" s="3"/>
      <c r="D243" s="3">
        <v>0.21197993614892499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s="2" customFormat="1">
      <c r="A244" s="2" t="s">
        <v>150</v>
      </c>
      <c r="B244" s="2" t="s">
        <v>149</v>
      </c>
      <c r="C244" s="3"/>
      <c r="D244" s="3">
        <v>0.63894274921691696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s="2" customFormat="1">
      <c r="A245" s="2" t="s">
        <v>152</v>
      </c>
      <c r="B245" s="2" t="s">
        <v>151</v>
      </c>
      <c r="C245" s="3"/>
      <c r="D245" s="3">
        <v>0.31675114218392803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s="2" customFormat="1">
      <c r="A246" s="2" t="s">
        <v>154</v>
      </c>
      <c r="B246" s="2" t="s">
        <v>153</v>
      </c>
      <c r="C246" s="3"/>
      <c r="D246" s="3">
        <v>0.25952090143656098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s="2" customFormat="1">
      <c r="A247" s="2" t="s">
        <v>156</v>
      </c>
      <c r="B247" s="2" t="s">
        <v>155</v>
      </c>
      <c r="C247" s="3"/>
      <c r="D247" s="3">
        <v>0.176581051079408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s="2" customFormat="1">
      <c r="A248" s="2" t="s">
        <v>158</v>
      </c>
      <c r="B248" s="2" t="s">
        <v>157</v>
      </c>
      <c r="C248" s="3"/>
      <c r="D248" s="3">
        <v>0.65289616872920797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s="2" customFormat="1">
      <c r="A249" s="2" t="s">
        <v>80</v>
      </c>
      <c r="B249" s="2" t="s">
        <v>79</v>
      </c>
      <c r="C249" s="3"/>
      <c r="D249" s="3">
        <v>0.54975080245705998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s="2" customFormat="1">
      <c r="A250" s="2" t="s">
        <v>82</v>
      </c>
      <c r="B250" s="2" t="s">
        <v>81</v>
      </c>
      <c r="C250" s="3"/>
      <c r="D250" s="3">
        <v>0.64862210865777903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s="2" customFormat="1">
      <c r="A251" s="2" t="s">
        <v>84</v>
      </c>
      <c r="B251" s="2" t="s">
        <v>83</v>
      </c>
      <c r="C251" s="3"/>
      <c r="D251" s="3">
        <v>0.68433721578472195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s="2" customFormat="1">
      <c r="A252" s="2" t="s">
        <v>86</v>
      </c>
      <c r="B252" s="2" t="s">
        <v>85</v>
      </c>
      <c r="C252" s="3"/>
      <c r="D252" s="3">
        <v>0.24477357156548599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s="2" customFormat="1">
      <c r="A253" s="2" t="s">
        <v>88</v>
      </c>
      <c r="B253" s="2" t="s">
        <v>87</v>
      </c>
      <c r="C253" s="3"/>
      <c r="D253" s="3">
        <v>0.57059237135102503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s="2" customFormat="1">
      <c r="A254" s="2" t="s">
        <v>90</v>
      </c>
      <c r="B254" s="2" t="s">
        <v>89</v>
      </c>
      <c r="C254" s="3"/>
      <c r="D254" s="3">
        <v>0.48429909403451499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s="2" customFormat="1">
      <c r="A255" s="2" t="s">
        <v>92</v>
      </c>
      <c r="B255" s="2" t="s">
        <v>91</v>
      </c>
      <c r="C255" s="3"/>
      <c r="D255" s="3">
        <v>0.63373325018335602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s="2" customFormat="1">
      <c r="A256" s="2" t="s">
        <v>94</v>
      </c>
      <c r="B256" s="2" t="s">
        <v>93</v>
      </c>
      <c r="C256" s="3"/>
      <c r="D256" s="3">
        <v>0.74758353207491601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s="2" customFormat="1">
      <c r="A257" s="2" t="s">
        <v>96</v>
      </c>
      <c r="B257" s="2" t="s">
        <v>95</v>
      </c>
      <c r="C257" s="3"/>
      <c r="D257" s="3">
        <v>0.59368679685308301</v>
      </c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s="2" customFormat="1">
      <c r="A258" s="2" t="s">
        <v>98</v>
      </c>
      <c r="B258" s="2" t="s">
        <v>97</v>
      </c>
      <c r="C258" s="3"/>
      <c r="D258" s="3">
        <v>0.43373277158482798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s="2" customFormat="1">
      <c r="A259" s="2" t="s">
        <v>100</v>
      </c>
      <c r="B259" s="2" t="s">
        <v>99</v>
      </c>
      <c r="C259" s="3"/>
      <c r="D259" s="3">
        <v>0.48685272385523698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s="2" customFormat="1">
      <c r="A260" s="2" t="s">
        <v>102</v>
      </c>
      <c r="B260" s="2" t="s">
        <v>101</v>
      </c>
      <c r="C260" s="3"/>
      <c r="D260" s="3">
        <v>0.70964587814692703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s="2" customFormat="1">
      <c r="A261" s="2" t="s">
        <v>104</v>
      </c>
      <c r="B261" s="2" t="s">
        <v>103</v>
      </c>
      <c r="C261" s="3"/>
      <c r="D261" s="3">
        <v>0.57320068003964897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s="2" customFormat="1">
      <c r="A262" s="2" t="s">
        <v>106</v>
      </c>
      <c r="B262" s="2" t="s">
        <v>105</v>
      </c>
      <c r="C262" s="3"/>
      <c r="D262" s="3">
        <v>0.38537531200764302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s="2" customFormat="1">
      <c r="A263" s="2" t="s">
        <v>108</v>
      </c>
      <c r="B263" s="2" t="s">
        <v>107</v>
      </c>
      <c r="C263" s="3"/>
      <c r="D263" s="3">
        <v>0.37936841696587598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s="2" customFormat="1">
      <c r="A264" s="2" t="s">
        <v>110</v>
      </c>
      <c r="B264" s="2" t="s">
        <v>109</v>
      </c>
      <c r="C264" s="3"/>
      <c r="D264" s="3">
        <v>0.61474224962468604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s="2" customFormat="1">
      <c r="A265" s="2" t="s">
        <v>112</v>
      </c>
      <c r="B265" s="2" t="s">
        <v>111</v>
      </c>
      <c r="C265" s="3"/>
      <c r="D265" s="3">
        <v>0.491076113464534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s="2" customFormat="1">
      <c r="A266" s="2" t="s">
        <v>114</v>
      </c>
      <c r="B266" s="2" t="s">
        <v>113</v>
      </c>
      <c r="C266" s="3"/>
      <c r="D266" s="3">
        <v>0.44334518664656503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s="2" customFormat="1">
      <c r="A267" s="2" t="s">
        <v>116</v>
      </c>
      <c r="B267" s="2" t="s">
        <v>115</v>
      </c>
      <c r="C267" s="3"/>
      <c r="D267" s="3">
        <v>0.63195891447407804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s="2" customFormat="1">
      <c r="A268" s="2" t="s">
        <v>118</v>
      </c>
      <c r="B268" s="2" t="s">
        <v>117</v>
      </c>
      <c r="C268" s="3"/>
      <c r="D268" s="3">
        <v>0.29726085754846099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s="2" customFormat="1">
      <c r="A269" s="2" t="s">
        <v>120</v>
      </c>
      <c r="B269" s="2" t="s">
        <v>119</v>
      </c>
      <c r="C269" s="3"/>
      <c r="D269" s="3">
        <v>0.49587081043957498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s="2" customFormat="1">
      <c r="A270" s="2" t="s">
        <v>122</v>
      </c>
      <c r="B270" s="2" t="s">
        <v>121</v>
      </c>
      <c r="C270" s="3"/>
      <c r="D270" s="3">
        <v>0.697485646424987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s="2" customFormat="1">
      <c r="A271" s="2" t="s">
        <v>124</v>
      </c>
      <c r="B271" s="2" t="s">
        <v>123</v>
      </c>
      <c r="C271" s="3"/>
      <c r="D271" s="3">
        <v>0.34737943184977998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s="2" customFormat="1">
      <c r="A272" s="2" t="s">
        <v>126</v>
      </c>
      <c r="B272" s="2" t="s">
        <v>125</v>
      </c>
      <c r="C272" s="3"/>
      <c r="D272" s="3">
        <v>0.45888678097893298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s="2" customFormat="1">
      <c r="A273" s="2" t="s">
        <v>128</v>
      </c>
      <c r="B273" s="2" t="s">
        <v>127</v>
      </c>
      <c r="C273" s="3"/>
      <c r="D273" s="3">
        <v>0.195766179376611</v>
      </c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s="2" customFormat="1">
      <c r="A274" s="2" t="s">
        <v>130</v>
      </c>
      <c r="B274" s="2" t="s">
        <v>129</v>
      </c>
      <c r="C274" s="3"/>
      <c r="D274" s="3">
        <v>0.73337462664073405</v>
      </c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s="2" customFormat="1">
      <c r="A275" s="2" t="s">
        <v>132</v>
      </c>
      <c r="B275" s="2" t="s">
        <v>131</v>
      </c>
      <c r="C275" s="3"/>
      <c r="D275" s="3">
        <v>0.49522851249761801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s="2" customFormat="1">
      <c r="A276" s="2" t="s">
        <v>134</v>
      </c>
      <c r="B276" s="2" t="s">
        <v>133</v>
      </c>
      <c r="C276" s="3"/>
      <c r="D276" s="3">
        <v>0.35200456584166601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s="2" customFormat="1">
      <c r="A277" s="2" t="s">
        <v>136</v>
      </c>
      <c r="B277" s="2" t="s">
        <v>135</v>
      </c>
      <c r="C277" s="3"/>
      <c r="D277" s="3">
        <v>0.23065280678911901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s="2" customFormat="1">
      <c r="A278" s="2" t="s">
        <v>138</v>
      </c>
      <c r="B278" s="2" t="s">
        <v>137</v>
      </c>
      <c r="C278" s="3"/>
      <c r="D278" s="3">
        <v>0.16913414355470799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s="2" customFormat="1">
      <c r="A279" s="2" t="s">
        <v>140</v>
      </c>
      <c r="B279" s="2" t="s">
        <v>139</v>
      </c>
      <c r="C279" s="3"/>
      <c r="D279" s="3">
        <v>0.75516479772437906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s="2" customFormat="1">
      <c r="A280" s="2" t="s">
        <v>142</v>
      </c>
      <c r="B280" s="2" t="s">
        <v>141</v>
      </c>
      <c r="C280" s="3"/>
      <c r="D280" s="3">
        <v>0.56051240777990696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s="2" customFormat="1">
      <c r="A281" s="2" t="s">
        <v>144</v>
      </c>
      <c r="B281" s="2" t="s">
        <v>143</v>
      </c>
      <c r="C281" s="3"/>
      <c r="D281" s="3">
        <v>0.14890223024361501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s="2" customFormat="1">
      <c r="A282" s="2" t="s">
        <v>146</v>
      </c>
      <c r="B282" s="2" t="s">
        <v>145</v>
      </c>
      <c r="C282" s="3"/>
      <c r="D282" s="3">
        <v>0.25887554908126198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s="2" customFormat="1">
      <c r="A283" s="2" t="s">
        <v>148</v>
      </c>
      <c r="B283" s="2" t="s">
        <v>147</v>
      </c>
      <c r="C283" s="3"/>
      <c r="D283" s="3">
        <v>0.22937911983890899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s="2" customFormat="1">
      <c r="A284" s="2" t="s">
        <v>150</v>
      </c>
      <c r="B284" s="2" t="s">
        <v>149</v>
      </c>
      <c r="C284" s="3"/>
      <c r="D284" s="3">
        <v>0.64216055431814101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s="2" customFormat="1">
      <c r="A285" s="2" t="s">
        <v>152</v>
      </c>
      <c r="B285" s="2" t="s">
        <v>151</v>
      </c>
      <c r="C285" s="3"/>
      <c r="D285" s="3">
        <v>0.32513129021774001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s="2" customFormat="1">
      <c r="A286" s="2" t="s">
        <v>154</v>
      </c>
      <c r="B286" s="2" t="s">
        <v>153</v>
      </c>
      <c r="C286" s="3"/>
      <c r="D286" s="3">
        <v>0.25736037561075398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s="2" customFormat="1">
      <c r="A287" s="2" t="s">
        <v>156</v>
      </c>
      <c r="B287" s="2" t="s">
        <v>155</v>
      </c>
      <c r="C287" s="3"/>
      <c r="D287" s="3">
        <v>0.17869161125699101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s="2" customFormat="1">
      <c r="A288" s="2" t="s">
        <v>158</v>
      </c>
      <c r="B288" s="2" t="s">
        <v>157</v>
      </c>
      <c r="C288" s="3"/>
      <c r="D288" s="3">
        <v>0.64520692990318396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s="2" customFormat="1">
      <c r="A289" s="2" t="s">
        <v>80</v>
      </c>
      <c r="B289" s="2" t="s">
        <v>79</v>
      </c>
      <c r="C289" s="3"/>
      <c r="D289" s="3">
        <v>0.55270309500608295</v>
      </c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s="2" customFormat="1">
      <c r="A290" s="2" t="s">
        <v>82</v>
      </c>
      <c r="B290" s="2" t="s">
        <v>81</v>
      </c>
      <c r="C290" s="3"/>
      <c r="D290" s="3">
        <v>0.64236012726179703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s="2" customFormat="1">
      <c r="A291" s="2" t="s">
        <v>84</v>
      </c>
      <c r="B291" s="2" t="s">
        <v>83</v>
      </c>
      <c r="C291" s="3"/>
      <c r="D291" s="3">
        <v>0.68314182611924501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s="2" customFormat="1">
      <c r="A292" s="2" t="s">
        <v>86</v>
      </c>
      <c r="B292" s="2" t="s">
        <v>85</v>
      </c>
      <c r="C292" s="3"/>
      <c r="D292" s="3">
        <v>0.254422730834716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s="2" customFormat="1">
      <c r="A293" s="2" t="s">
        <v>88</v>
      </c>
      <c r="B293" s="2" t="s">
        <v>87</v>
      </c>
      <c r="C293" s="3"/>
      <c r="D293" s="3">
        <v>0.58702328482094501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s="2" customFormat="1">
      <c r="A294" s="2" t="s">
        <v>90</v>
      </c>
      <c r="B294" s="2" t="s">
        <v>89</v>
      </c>
      <c r="C294" s="3"/>
      <c r="D294" s="3">
        <v>0.49590726096634302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s="2" customFormat="1">
      <c r="A295" s="2" t="s">
        <v>92</v>
      </c>
      <c r="B295" s="2" t="s">
        <v>91</v>
      </c>
      <c r="C295" s="3"/>
      <c r="D295" s="3">
        <v>0.61713834254959099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s="2" customFormat="1">
      <c r="A296" s="2" t="s">
        <v>94</v>
      </c>
      <c r="B296" s="2" t="s">
        <v>93</v>
      </c>
      <c r="C296" s="3"/>
      <c r="D296" s="3">
        <v>0.74991153840526004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s="2" customFormat="1">
      <c r="A297" s="2" t="s">
        <v>96</v>
      </c>
      <c r="B297" s="2" t="s">
        <v>95</v>
      </c>
      <c r="C297" s="3"/>
      <c r="D297" s="3">
        <v>0.57906878970299203</v>
      </c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s="2" customFormat="1">
      <c r="A298" s="2" t="s">
        <v>98</v>
      </c>
      <c r="B298" s="2" t="s">
        <v>97</v>
      </c>
      <c r="C298" s="3"/>
      <c r="D298" s="3">
        <v>0.42833837172516998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s="2" customFormat="1">
      <c r="A299" s="2" t="s">
        <v>100</v>
      </c>
      <c r="B299" s="2" t="s">
        <v>99</v>
      </c>
      <c r="C299" s="3"/>
      <c r="D299" s="3">
        <v>0.49677199809834299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s="2" customFormat="1">
      <c r="A300" s="2" t="s">
        <v>102</v>
      </c>
      <c r="B300" s="2" t="s">
        <v>101</v>
      </c>
      <c r="C300" s="3"/>
      <c r="D300" s="3">
        <v>0.70632618226592803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s="2" customFormat="1">
      <c r="A301" s="2" t="s">
        <v>104</v>
      </c>
      <c r="B301" s="2" t="s">
        <v>103</v>
      </c>
      <c r="C301" s="3"/>
      <c r="D301" s="3">
        <v>0.574591409261624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s="2" customFormat="1">
      <c r="A302" s="2" t="s">
        <v>106</v>
      </c>
      <c r="B302" s="2" t="s">
        <v>105</v>
      </c>
      <c r="C302" s="3"/>
      <c r="D302" s="3">
        <v>0.38466186712295303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s="2" customFormat="1">
      <c r="A303" s="2" t="s">
        <v>108</v>
      </c>
      <c r="B303" s="2" t="s">
        <v>107</v>
      </c>
      <c r="C303" s="3"/>
      <c r="D303" s="3">
        <v>0.38982167720966199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s="2" customFormat="1">
      <c r="A304" s="2" t="s">
        <v>110</v>
      </c>
      <c r="B304" s="2" t="s">
        <v>109</v>
      </c>
      <c r="C304" s="3"/>
      <c r="D304" s="3">
        <v>0.62554250889658403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s="2" customFormat="1">
      <c r="A305" s="2" t="s">
        <v>112</v>
      </c>
      <c r="B305" s="2" t="s">
        <v>111</v>
      </c>
      <c r="C305" s="3"/>
      <c r="D305" s="3">
        <v>0.49520901801450701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s="2" customFormat="1">
      <c r="A306" s="2" t="s">
        <v>114</v>
      </c>
      <c r="B306" s="2" t="s">
        <v>113</v>
      </c>
      <c r="C306" s="3"/>
      <c r="D306" s="3">
        <v>0.46204077222965001</v>
      </c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s="2" customFormat="1">
      <c r="A307" s="2" t="s">
        <v>116</v>
      </c>
      <c r="B307" s="2" t="s">
        <v>115</v>
      </c>
      <c r="C307" s="3"/>
      <c r="D307" s="3">
        <v>0.61946157807406799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s="2" customFormat="1">
      <c r="A308" s="2" t="s">
        <v>118</v>
      </c>
      <c r="B308" s="2" t="s">
        <v>117</v>
      </c>
      <c r="C308" s="3"/>
      <c r="D308" s="3">
        <v>0.29649491981795301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s="2" customFormat="1">
      <c r="A309" s="2" t="s">
        <v>120</v>
      </c>
      <c r="B309" s="2" t="s">
        <v>119</v>
      </c>
      <c r="C309" s="3"/>
      <c r="D309" s="3">
        <v>0.48626372035778997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s="2" customFormat="1">
      <c r="A310" s="2" t="s">
        <v>122</v>
      </c>
      <c r="B310" s="2" t="s">
        <v>121</v>
      </c>
      <c r="C310" s="3"/>
      <c r="D310" s="3">
        <v>0.69490624862297301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s="2" customFormat="1">
      <c r="A311" s="2" t="s">
        <v>124</v>
      </c>
      <c r="B311" s="2" t="s">
        <v>123</v>
      </c>
      <c r="C311" s="3"/>
      <c r="D311" s="3">
        <v>0.36410839426680902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s="2" customFormat="1">
      <c r="A312" s="2" t="s">
        <v>126</v>
      </c>
      <c r="B312" s="2" t="s">
        <v>125</v>
      </c>
      <c r="C312" s="3"/>
      <c r="D312" s="3">
        <v>0.460997158738784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s="2" customFormat="1">
      <c r="A313" s="2" t="s">
        <v>128</v>
      </c>
      <c r="B313" s="2" t="s">
        <v>127</v>
      </c>
      <c r="C313" s="3"/>
      <c r="D313" s="3">
        <v>0.187764819533741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s="2" customFormat="1">
      <c r="A314" s="2" t="s">
        <v>130</v>
      </c>
      <c r="B314" s="2" t="s">
        <v>129</v>
      </c>
      <c r="C314" s="3"/>
      <c r="D314" s="3">
        <v>0.73438777187147997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s="2" customFormat="1">
      <c r="A315" s="2" t="s">
        <v>132</v>
      </c>
      <c r="B315" s="2" t="s">
        <v>131</v>
      </c>
      <c r="C315" s="3"/>
      <c r="D315" s="3">
        <v>0.50290018952761595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s="2" customFormat="1">
      <c r="A316" s="2" t="s">
        <v>134</v>
      </c>
      <c r="B316" s="2" t="s">
        <v>133</v>
      </c>
      <c r="C316" s="3"/>
      <c r="D316" s="3">
        <v>0.35989106696972201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s="2" customFormat="1">
      <c r="A317" s="2" t="s">
        <v>136</v>
      </c>
      <c r="B317" s="2" t="s">
        <v>135</v>
      </c>
      <c r="C317" s="3"/>
      <c r="D317" s="3">
        <v>0.231225639391549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s="2" customFormat="1">
      <c r="A318" s="2" t="s">
        <v>138</v>
      </c>
      <c r="B318" s="2" t="s">
        <v>137</v>
      </c>
      <c r="C318" s="3"/>
      <c r="D318" s="3">
        <v>0.18266749401298599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s="2" customFormat="1">
      <c r="A319" s="2" t="s">
        <v>140</v>
      </c>
      <c r="B319" s="2" t="s">
        <v>139</v>
      </c>
      <c r="C319" s="3"/>
      <c r="D319" s="3">
        <v>0.76458665651920998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s="2" customFormat="1">
      <c r="A320" s="2" t="s">
        <v>142</v>
      </c>
      <c r="B320" s="2" t="s">
        <v>141</v>
      </c>
      <c r="C320" s="3"/>
      <c r="D320" s="3">
        <v>0.55564017038479696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s="2" customFormat="1">
      <c r="A321" s="2" t="s">
        <v>144</v>
      </c>
      <c r="B321" s="2" t="s">
        <v>143</v>
      </c>
      <c r="C321" s="3"/>
      <c r="D321" s="3">
        <v>0.12792048937209699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s="2" customFormat="1">
      <c r="A322" s="2" t="s">
        <v>146</v>
      </c>
      <c r="B322" s="2" t="s">
        <v>145</v>
      </c>
      <c r="C322" s="3"/>
      <c r="D322" s="3">
        <v>0.26251997259339799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s="2" customFormat="1">
      <c r="A323" s="2" t="s">
        <v>148</v>
      </c>
      <c r="B323" s="2" t="s">
        <v>147</v>
      </c>
      <c r="C323" s="3"/>
      <c r="D323" s="3">
        <v>0.24892107952096101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s="2" customFormat="1">
      <c r="A324" s="2" t="s">
        <v>150</v>
      </c>
      <c r="B324" s="2" t="s">
        <v>149</v>
      </c>
      <c r="C324" s="3"/>
      <c r="D324" s="3">
        <v>0.64668269415938595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s="2" customFormat="1">
      <c r="A325" s="2" t="s">
        <v>152</v>
      </c>
      <c r="B325" s="2" t="s">
        <v>151</v>
      </c>
      <c r="C325" s="3"/>
      <c r="D325" s="3">
        <v>0.34721891129746901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s="2" customFormat="1">
      <c r="A326" s="2" t="s">
        <v>154</v>
      </c>
      <c r="B326" s="2" t="s">
        <v>153</v>
      </c>
      <c r="C326" s="3"/>
      <c r="D326" s="3">
        <v>0.285606741016174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s="2" customFormat="1">
      <c r="A327" s="2" t="s">
        <v>156</v>
      </c>
      <c r="B327" s="2" t="s">
        <v>155</v>
      </c>
      <c r="C327" s="3"/>
      <c r="D327" s="3">
        <v>0.179194097304884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s="2" customFormat="1">
      <c r="A328" s="2" t="s">
        <v>158</v>
      </c>
      <c r="B328" s="2" t="s">
        <v>157</v>
      </c>
      <c r="C328" s="3"/>
      <c r="D328" s="3">
        <v>0.63459587163099695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</sheetData>
  <autoFilter ref="A3:E3" xr:uid="{48F8E3D9-A98A-4134-A4BA-B5A4EB61A541}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04BA-C0DC-4F55-A611-418B6BB26D80}">
  <sheetPr>
    <tabColor theme="9"/>
  </sheetPr>
  <dimension ref="A1:C17"/>
  <sheetViews>
    <sheetView workbookViewId="0"/>
  </sheetViews>
  <sheetFormatPr defaultRowHeight="14.5"/>
  <cols>
    <col min="2" max="2" width="19.54296875" customWidth="1"/>
    <col min="3" max="3" width="13.6328125" customWidth="1"/>
  </cols>
  <sheetData>
    <row r="1" spans="1:3">
      <c r="A1" s="26" t="s">
        <v>59</v>
      </c>
    </row>
    <row r="3" spans="1:3">
      <c r="A3" s="75" t="s">
        <v>309</v>
      </c>
      <c r="B3" s="76" t="s">
        <v>332</v>
      </c>
      <c r="C3" s="76" t="s">
        <v>307</v>
      </c>
    </row>
    <row r="4" spans="1:3">
      <c r="A4" s="2" t="s">
        <v>91</v>
      </c>
      <c r="B4" s="74">
        <v>372989563.8999992</v>
      </c>
      <c r="C4" s="25">
        <v>2222</v>
      </c>
    </row>
    <row r="5" spans="1:3">
      <c r="A5" s="2" t="s">
        <v>81</v>
      </c>
      <c r="B5" s="74">
        <v>84697613.480000198</v>
      </c>
      <c r="C5" s="25">
        <v>507</v>
      </c>
    </row>
    <row r="6" spans="1:3">
      <c r="A6" s="2" t="s">
        <v>89</v>
      </c>
      <c r="B6" s="74">
        <v>42237756.99999994</v>
      </c>
      <c r="C6" s="25">
        <v>301</v>
      </c>
    </row>
    <row r="7" spans="1:3">
      <c r="A7" s="2" t="s">
        <v>131</v>
      </c>
      <c r="B7" s="74">
        <v>29153307.199999988</v>
      </c>
      <c r="C7" s="25">
        <v>151</v>
      </c>
    </row>
    <row r="8" spans="1:3">
      <c r="A8" s="2" t="s">
        <v>107</v>
      </c>
      <c r="B8" s="74">
        <v>14075274.460000003</v>
      </c>
      <c r="C8" s="25">
        <v>113</v>
      </c>
    </row>
    <row r="9" spans="1:3">
      <c r="A9" s="2" t="s">
        <v>127</v>
      </c>
      <c r="B9" s="74">
        <v>9637792.1699999981</v>
      </c>
      <c r="C9" s="25">
        <v>105</v>
      </c>
    </row>
    <row r="10" spans="1:3">
      <c r="A10" s="2" t="s">
        <v>151</v>
      </c>
      <c r="B10" s="74">
        <v>6826315.9399999985</v>
      </c>
      <c r="C10" s="25">
        <v>56</v>
      </c>
    </row>
    <row r="11" spans="1:3">
      <c r="A11" s="2" t="s">
        <v>155</v>
      </c>
      <c r="B11" s="74">
        <v>6767727.2000000002</v>
      </c>
      <c r="C11" s="25">
        <v>41</v>
      </c>
    </row>
    <row r="12" spans="1:3">
      <c r="A12" s="2" t="s">
        <v>105</v>
      </c>
      <c r="B12" s="74">
        <v>4925073.76</v>
      </c>
      <c r="C12" s="25">
        <v>60</v>
      </c>
    </row>
    <row r="13" spans="1:3">
      <c r="A13" s="2" t="s">
        <v>133</v>
      </c>
      <c r="B13" s="74">
        <v>4597715.71</v>
      </c>
      <c r="C13" s="25">
        <v>49</v>
      </c>
    </row>
    <row r="14" spans="1:3">
      <c r="A14" s="2" t="s">
        <v>85</v>
      </c>
      <c r="B14" s="74">
        <v>4236990.4100000011</v>
      </c>
      <c r="C14" s="25">
        <v>69</v>
      </c>
    </row>
    <row r="15" spans="1:3">
      <c r="A15" s="2" t="s">
        <v>143</v>
      </c>
      <c r="B15" s="74">
        <v>1485814</v>
      </c>
      <c r="C15" s="25">
        <v>12</v>
      </c>
    </row>
    <row r="16" spans="1:3">
      <c r="A16" s="2" t="s">
        <v>145</v>
      </c>
      <c r="B16" s="74">
        <v>1036529.3</v>
      </c>
      <c r="C16" s="25">
        <v>6</v>
      </c>
    </row>
    <row r="17" spans="1:3">
      <c r="A17" s="2" t="s">
        <v>137</v>
      </c>
      <c r="B17" s="74">
        <v>297550</v>
      </c>
      <c r="C17" s="25">
        <v>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47C8-8A0B-4B2C-A90A-89FB11AFBB8B}">
  <sheetPr>
    <tabColor theme="9"/>
  </sheetPr>
  <dimension ref="A1:C13"/>
  <sheetViews>
    <sheetView workbookViewId="0"/>
  </sheetViews>
  <sheetFormatPr defaultRowHeight="14.5"/>
  <cols>
    <col min="2" max="2" width="14.36328125" customWidth="1"/>
    <col min="3" max="3" width="13.36328125" customWidth="1"/>
  </cols>
  <sheetData>
    <row r="1" spans="1:3">
      <c r="A1" s="83" t="s">
        <v>62</v>
      </c>
    </row>
    <row r="3" spans="1:3">
      <c r="A3" s="75" t="s">
        <v>309</v>
      </c>
      <c r="B3" s="76" t="s">
        <v>332</v>
      </c>
      <c r="C3" s="76" t="s">
        <v>307</v>
      </c>
    </row>
    <row r="4" spans="1:3">
      <c r="A4" s="2" t="s">
        <v>91</v>
      </c>
      <c r="B4" s="18">
        <v>1865583878.3799999</v>
      </c>
      <c r="C4" s="25">
        <v>1144</v>
      </c>
    </row>
    <row r="5" spans="1:3">
      <c r="A5" s="2" t="s">
        <v>81</v>
      </c>
      <c r="B5" s="18">
        <v>332478294.47999996</v>
      </c>
      <c r="C5" s="25">
        <v>217</v>
      </c>
    </row>
    <row r="6" spans="1:3">
      <c r="A6" s="2" t="s">
        <v>89</v>
      </c>
      <c r="B6" s="18">
        <v>74045071</v>
      </c>
      <c r="C6" s="25">
        <v>49</v>
      </c>
    </row>
    <row r="7" spans="1:3">
      <c r="A7" s="2" t="s">
        <v>131</v>
      </c>
      <c r="B7" s="18">
        <v>36222663.75</v>
      </c>
      <c r="C7" s="25">
        <v>27</v>
      </c>
    </row>
    <row r="8" spans="1:3">
      <c r="A8" s="2" t="s">
        <v>107</v>
      </c>
      <c r="B8" s="18">
        <v>27214239.5</v>
      </c>
      <c r="C8" s="25">
        <v>18</v>
      </c>
    </row>
    <row r="9" spans="1:3">
      <c r="A9" s="2" t="s">
        <v>127</v>
      </c>
      <c r="B9" s="18">
        <v>9093251</v>
      </c>
      <c r="C9" s="25">
        <v>4</v>
      </c>
    </row>
    <row r="10" spans="1:3">
      <c r="A10" s="2" t="s">
        <v>105</v>
      </c>
      <c r="B10" s="18">
        <v>4147500</v>
      </c>
      <c r="C10" s="25">
        <v>5</v>
      </c>
    </row>
    <row r="11" spans="1:3">
      <c r="A11" s="2" t="s">
        <v>133</v>
      </c>
      <c r="B11" s="18">
        <v>1776265</v>
      </c>
      <c r="C11" s="25">
        <v>2</v>
      </c>
    </row>
    <row r="12" spans="1:3">
      <c r="A12" s="2" t="s">
        <v>151</v>
      </c>
      <c r="B12" s="18">
        <v>1571239</v>
      </c>
      <c r="C12" s="25">
        <v>2</v>
      </c>
    </row>
    <row r="13" spans="1:3">
      <c r="A13" s="2" t="s">
        <v>85</v>
      </c>
      <c r="B13" s="18">
        <v>143625</v>
      </c>
      <c r="C13" s="25">
        <v>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D2D6-D6CE-4EFC-9925-FB93FF57E170}">
  <sheetPr>
    <tabColor theme="9"/>
  </sheetPr>
  <dimension ref="A1:T36"/>
  <sheetViews>
    <sheetView workbookViewId="0">
      <selection activeCell="I27" sqref="I27"/>
    </sheetView>
  </sheetViews>
  <sheetFormatPr defaultRowHeight="14.5"/>
  <sheetData>
    <row r="1" spans="1:20">
      <c r="A1" t="s">
        <v>65</v>
      </c>
    </row>
    <row r="3" spans="1:20">
      <c r="A3" s="63" t="s">
        <v>305</v>
      </c>
      <c r="S3" t="s">
        <v>306</v>
      </c>
    </row>
    <row r="4" spans="1:20">
      <c r="A4" s="50"/>
      <c r="B4" s="52">
        <v>2010</v>
      </c>
      <c r="C4" s="52">
        <v>2011</v>
      </c>
      <c r="D4" s="52">
        <v>2012</v>
      </c>
      <c r="E4" s="52">
        <v>2013</v>
      </c>
      <c r="F4" s="52">
        <v>2014</v>
      </c>
      <c r="G4" s="52">
        <v>2015</v>
      </c>
      <c r="H4" s="52">
        <v>2016</v>
      </c>
      <c r="I4" s="52">
        <v>2017</v>
      </c>
      <c r="J4" s="52">
        <v>2018</v>
      </c>
      <c r="K4" s="52">
        <v>2019</v>
      </c>
      <c r="L4" s="52">
        <v>2020</v>
      </c>
      <c r="M4" s="52">
        <v>2021</v>
      </c>
      <c r="N4" s="52">
        <v>2022</v>
      </c>
      <c r="O4" s="52">
        <v>2023</v>
      </c>
      <c r="P4" s="52">
        <v>2024</v>
      </c>
      <c r="T4" t="s">
        <v>304</v>
      </c>
    </row>
    <row r="5" spans="1:20">
      <c r="A5" s="50" t="s">
        <v>82</v>
      </c>
      <c r="B5" s="51">
        <v>20842</v>
      </c>
      <c r="C5" s="51">
        <v>21807</v>
      </c>
      <c r="D5" s="51">
        <v>22755</v>
      </c>
      <c r="E5" s="51">
        <v>23852</v>
      </c>
      <c r="F5" s="51">
        <v>25754</v>
      </c>
      <c r="G5" s="51">
        <v>26840</v>
      </c>
      <c r="H5" s="51">
        <v>28714</v>
      </c>
      <c r="I5" s="51">
        <v>29136</v>
      </c>
      <c r="J5" s="51">
        <v>30242</v>
      </c>
      <c r="K5" s="51">
        <v>32204</v>
      </c>
      <c r="L5" s="51">
        <v>33369</v>
      </c>
      <c r="M5" s="51">
        <v>35502</v>
      </c>
      <c r="N5" s="51">
        <v>33936</v>
      </c>
      <c r="O5" s="51">
        <v>32515</v>
      </c>
      <c r="P5" s="51">
        <v>32852</v>
      </c>
      <c r="S5" s="50" t="s">
        <v>82</v>
      </c>
      <c r="T5">
        <v>9.1129999999999995</v>
      </c>
    </row>
    <row r="6" spans="1:20">
      <c r="A6" s="50" t="s">
        <v>300</v>
      </c>
      <c r="B6" s="51">
        <v>876</v>
      </c>
      <c r="C6" s="51">
        <v>911</v>
      </c>
      <c r="D6" s="51">
        <v>877</v>
      </c>
      <c r="E6" s="51">
        <v>857</v>
      </c>
      <c r="F6" s="51">
        <v>902</v>
      </c>
      <c r="G6" s="51">
        <v>1126</v>
      </c>
      <c r="H6" s="51">
        <v>1180</v>
      </c>
      <c r="I6" s="51">
        <v>1434</v>
      </c>
      <c r="J6" s="51">
        <v>1481</v>
      </c>
      <c r="K6" s="51">
        <v>1605</v>
      </c>
      <c r="L6" s="51">
        <v>1669</v>
      </c>
      <c r="M6" s="51">
        <v>1608</v>
      </c>
      <c r="N6" s="51">
        <v>1638</v>
      </c>
      <c r="O6" s="51">
        <v>1485</v>
      </c>
      <c r="P6" s="51">
        <v>1728</v>
      </c>
      <c r="S6" s="50" t="s">
        <v>300</v>
      </c>
      <c r="T6">
        <v>3.14</v>
      </c>
    </row>
    <row r="7" spans="1:20">
      <c r="A7" s="50" t="s">
        <v>86</v>
      </c>
      <c r="B7" s="51">
        <v>3678</v>
      </c>
      <c r="C7" s="51">
        <v>3555</v>
      </c>
      <c r="D7" s="51">
        <v>4172</v>
      </c>
      <c r="E7" s="51">
        <v>4317</v>
      </c>
      <c r="F7" s="51">
        <v>4446</v>
      </c>
      <c r="G7" s="51">
        <v>4444</v>
      </c>
      <c r="H7" s="51">
        <v>5092</v>
      </c>
      <c r="I7" s="51">
        <v>5602</v>
      </c>
      <c r="J7" s="51">
        <v>5853</v>
      </c>
      <c r="K7" s="51">
        <v>6668</v>
      </c>
      <c r="L7" s="51">
        <v>6210</v>
      </c>
      <c r="M7" s="51">
        <v>6284</v>
      </c>
      <c r="N7" s="51">
        <v>5964</v>
      </c>
      <c r="O7" s="51">
        <v>6298</v>
      </c>
      <c r="P7" s="51">
        <v>6848</v>
      </c>
      <c r="S7" s="50" t="s">
        <v>86</v>
      </c>
      <c r="T7">
        <v>6.7140000000000004</v>
      </c>
    </row>
    <row r="8" spans="1:20">
      <c r="A8" s="50" t="s">
        <v>106</v>
      </c>
      <c r="B8" s="51">
        <v>5739</v>
      </c>
      <c r="C8" s="51">
        <v>6222</v>
      </c>
      <c r="D8" s="51">
        <v>6279</v>
      </c>
      <c r="E8" s="51">
        <v>6250</v>
      </c>
      <c r="F8" s="51">
        <v>6584</v>
      </c>
      <c r="G8" s="51">
        <v>6844</v>
      </c>
      <c r="H8" s="51">
        <v>7154</v>
      </c>
      <c r="I8" s="51">
        <v>7727</v>
      </c>
      <c r="J8" s="51">
        <v>8169</v>
      </c>
      <c r="K8" s="51">
        <v>8725</v>
      </c>
      <c r="L8" s="51">
        <v>8865</v>
      </c>
      <c r="M8" s="51">
        <v>9567</v>
      </c>
      <c r="N8" s="51">
        <v>9258</v>
      </c>
      <c r="O8" s="51">
        <v>8913</v>
      </c>
      <c r="P8" s="51">
        <v>8494</v>
      </c>
      <c r="S8" s="50" t="s">
        <v>106</v>
      </c>
      <c r="T8">
        <v>3.8479999999999999</v>
      </c>
    </row>
    <row r="9" spans="1:20">
      <c r="A9" s="50" t="s">
        <v>301</v>
      </c>
      <c r="B9" s="51">
        <v>17804</v>
      </c>
      <c r="C9" s="51">
        <v>17986</v>
      </c>
      <c r="D9" s="51">
        <v>18990</v>
      </c>
      <c r="E9" s="51">
        <v>20030</v>
      </c>
      <c r="F9" s="51">
        <v>23121</v>
      </c>
      <c r="G9" s="51">
        <v>25378</v>
      </c>
      <c r="H9" s="51">
        <v>25978</v>
      </c>
      <c r="I9" s="51">
        <v>26304</v>
      </c>
      <c r="J9" s="51">
        <v>25803</v>
      </c>
      <c r="K9" s="51">
        <v>27239</v>
      </c>
      <c r="L9" s="51">
        <v>25760</v>
      </c>
      <c r="M9" s="51">
        <v>26670</v>
      </c>
      <c r="N9" s="51">
        <v>24570</v>
      </c>
      <c r="O9" s="51">
        <v>23602</v>
      </c>
      <c r="P9" s="51">
        <v>23805</v>
      </c>
      <c r="S9" s="50" t="s">
        <v>301</v>
      </c>
      <c r="T9">
        <v>10.609</v>
      </c>
    </row>
    <row r="10" spans="1:20">
      <c r="A10" s="50" t="s">
        <v>92</v>
      </c>
      <c r="B10" s="51">
        <v>149060</v>
      </c>
      <c r="C10" s="51">
        <v>153011</v>
      </c>
      <c r="D10" s="51">
        <v>157968</v>
      </c>
      <c r="E10" s="51">
        <v>162776</v>
      </c>
      <c r="F10" s="51">
        <v>171523</v>
      </c>
      <c r="G10" s="51">
        <v>176314</v>
      </c>
      <c r="H10" s="51">
        <v>185244</v>
      </c>
      <c r="I10" s="51">
        <v>187909</v>
      </c>
      <c r="J10" s="51">
        <v>191282</v>
      </c>
      <c r="K10" s="51">
        <v>204870</v>
      </c>
      <c r="L10" s="51">
        <v>202248</v>
      </c>
      <c r="M10" s="51">
        <v>213945</v>
      </c>
      <c r="N10" s="51">
        <v>200676</v>
      </c>
      <c r="O10" s="51">
        <v>188259</v>
      </c>
      <c r="P10" s="51">
        <v>188459</v>
      </c>
      <c r="S10" s="50" t="s">
        <v>92</v>
      </c>
      <c r="T10">
        <v>84.075000000000003</v>
      </c>
    </row>
    <row r="11" spans="1:20">
      <c r="A11" s="50" t="s">
        <v>108</v>
      </c>
      <c r="B11" s="51">
        <v>8866</v>
      </c>
      <c r="C11" s="51">
        <v>9055</v>
      </c>
      <c r="D11" s="51">
        <v>9691</v>
      </c>
      <c r="E11" s="51">
        <v>10237</v>
      </c>
      <c r="F11" s="51">
        <v>11274</v>
      </c>
      <c r="G11" s="51">
        <v>11303</v>
      </c>
      <c r="H11" s="51">
        <v>11575</v>
      </c>
      <c r="I11" s="51">
        <v>12096</v>
      </c>
      <c r="J11" s="51">
        <v>12688</v>
      </c>
      <c r="K11" s="51">
        <v>13343</v>
      </c>
      <c r="L11" s="51">
        <v>13490</v>
      </c>
      <c r="M11" s="51">
        <v>14280</v>
      </c>
      <c r="N11" s="51">
        <v>14391</v>
      </c>
      <c r="O11" s="51">
        <v>14014</v>
      </c>
      <c r="P11" s="51">
        <v>14861</v>
      </c>
      <c r="S11" s="50" t="s">
        <v>108</v>
      </c>
      <c r="T11">
        <v>9.6319999999999997</v>
      </c>
    </row>
    <row r="12" spans="1:20">
      <c r="A12" s="50" t="s">
        <v>144</v>
      </c>
      <c r="B12" s="51">
        <v>513</v>
      </c>
      <c r="C12" s="51">
        <v>533</v>
      </c>
      <c r="D12" s="51">
        <v>570</v>
      </c>
      <c r="E12" s="51">
        <v>625</v>
      </c>
      <c r="F12" s="51">
        <v>604</v>
      </c>
      <c r="G12" s="51">
        <v>624</v>
      </c>
      <c r="H12" s="51">
        <v>738</v>
      </c>
      <c r="I12" s="51">
        <v>639</v>
      </c>
      <c r="J12" s="51">
        <v>747</v>
      </c>
      <c r="K12" s="51">
        <v>716</v>
      </c>
      <c r="L12" s="51">
        <v>709</v>
      </c>
      <c r="M12" s="51">
        <v>610</v>
      </c>
      <c r="N12" s="51">
        <v>568</v>
      </c>
      <c r="O12" s="51">
        <v>625</v>
      </c>
      <c r="P12" s="51">
        <v>620</v>
      </c>
      <c r="S12" s="50" t="s">
        <v>144</v>
      </c>
      <c r="T12">
        <v>2.996</v>
      </c>
    </row>
    <row r="13" spans="1:20">
      <c r="A13" s="50" t="s">
        <v>146</v>
      </c>
      <c r="B13" s="51">
        <v>300</v>
      </c>
      <c r="C13" s="51">
        <v>299</v>
      </c>
      <c r="D13" s="51">
        <v>347</v>
      </c>
      <c r="E13" s="51">
        <v>413</v>
      </c>
      <c r="F13" s="51">
        <v>416</v>
      </c>
      <c r="G13" s="51">
        <v>516</v>
      </c>
      <c r="H13" s="51">
        <v>564</v>
      </c>
      <c r="I13" s="51">
        <v>622</v>
      </c>
      <c r="J13" s="51">
        <v>635</v>
      </c>
      <c r="K13" s="51">
        <v>676</v>
      </c>
      <c r="L13" s="51">
        <v>745</v>
      </c>
      <c r="M13" s="51">
        <v>780</v>
      </c>
      <c r="N13" s="51">
        <v>746</v>
      </c>
      <c r="O13" s="51">
        <v>690</v>
      </c>
      <c r="P13" s="51">
        <v>821</v>
      </c>
      <c r="S13" s="50" t="s">
        <v>146</v>
      </c>
      <c r="T13">
        <v>0.63200000000000001</v>
      </c>
    </row>
    <row r="14" spans="1:20">
      <c r="A14" s="50" t="s">
        <v>128</v>
      </c>
      <c r="B14" s="51">
        <v>15275</v>
      </c>
      <c r="C14" s="51">
        <v>15341</v>
      </c>
      <c r="D14" s="51">
        <v>16412</v>
      </c>
      <c r="E14" s="51">
        <v>17971</v>
      </c>
      <c r="F14" s="51">
        <v>19124</v>
      </c>
      <c r="G14" s="51">
        <v>20468</v>
      </c>
      <c r="H14" s="51">
        <v>19191</v>
      </c>
      <c r="I14" s="51">
        <v>19549</v>
      </c>
      <c r="J14" s="51">
        <v>19430</v>
      </c>
      <c r="K14" s="51">
        <v>21297</v>
      </c>
      <c r="L14" s="51">
        <v>18464</v>
      </c>
      <c r="M14" s="51">
        <v>18612</v>
      </c>
      <c r="N14" s="51">
        <v>19048</v>
      </c>
      <c r="O14" s="51">
        <v>18486</v>
      </c>
      <c r="P14" s="51">
        <v>19964</v>
      </c>
      <c r="S14" s="50" t="s">
        <v>128</v>
      </c>
      <c r="T14">
        <v>18.908000000000001</v>
      </c>
    </row>
    <row r="15" spans="1:20">
      <c r="A15" s="50" t="s">
        <v>152</v>
      </c>
      <c r="B15" s="51">
        <v>6274</v>
      </c>
      <c r="C15" s="51">
        <v>6759</v>
      </c>
      <c r="D15" s="51">
        <v>8512</v>
      </c>
      <c r="E15" s="51">
        <v>8058</v>
      </c>
      <c r="F15" s="51">
        <v>8092</v>
      </c>
      <c r="G15" s="51">
        <v>8358</v>
      </c>
      <c r="H15" s="51">
        <v>8515</v>
      </c>
      <c r="I15" s="51">
        <v>8647</v>
      </c>
      <c r="J15" s="51">
        <v>8330</v>
      </c>
      <c r="K15" s="51">
        <v>9271</v>
      </c>
      <c r="L15" s="51">
        <v>8634</v>
      </c>
      <c r="M15" s="51">
        <v>9265</v>
      </c>
      <c r="N15" s="51">
        <v>9089</v>
      </c>
      <c r="O15" s="51">
        <v>8872</v>
      </c>
      <c r="P15" s="51">
        <v>9335</v>
      </c>
      <c r="S15" s="50" t="s">
        <v>152</v>
      </c>
      <c r="T15">
        <v>6.6890000000000001</v>
      </c>
    </row>
    <row r="16" spans="1:20">
      <c r="A16" s="50" t="s">
        <v>134</v>
      </c>
      <c r="B16" s="51">
        <v>5432</v>
      </c>
      <c r="C16" s="51">
        <v>5229</v>
      </c>
      <c r="D16" s="51">
        <v>6167</v>
      </c>
      <c r="E16" s="51">
        <v>6712</v>
      </c>
      <c r="F16" s="51">
        <v>8292</v>
      </c>
      <c r="G16" s="51">
        <v>8606</v>
      </c>
      <c r="H16" s="51">
        <v>9503</v>
      </c>
      <c r="I16" s="51">
        <v>9697</v>
      </c>
      <c r="J16" s="51">
        <v>9125</v>
      </c>
      <c r="K16" s="51">
        <v>9535</v>
      </c>
      <c r="L16" s="51">
        <v>9146</v>
      </c>
      <c r="M16" s="51">
        <v>8820</v>
      </c>
      <c r="N16" s="51">
        <v>8018</v>
      </c>
      <c r="O16" s="51">
        <v>8151</v>
      </c>
      <c r="P16" s="51">
        <v>8089</v>
      </c>
      <c r="S16" s="50" t="s">
        <v>134</v>
      </c>
      <c r="T16">
        <v>5.4740000000000002</v>
      </c>
    </row>
    <row r="17" spans="1:20">
      <c r="A17" s="50" t="s">
        <v>132</v>
      </c>
      <c r="B17" s="51">
        <v>4886</v>
      </c>
      <c r="C17" s="51">
        <v>5402</v>
      </c>
      <c r="D17" s="51">
        <v>5557</v>
      </c>
      <c r="E17" s="51">
        <v>5803</v>
      </c>
      <c r="F17" s="51">
        <v>5937</v>
      </c>
      <c r="G17" s="51">
        <v>6174</v>
      </c>
      <c r="H17" s="51">
        <v>6438</v>
      </c>
      <c r="I17" s="51">
        <v>6482</v>
      </c>
      <c r="J17" s="51">
        <v>6651</v>
      </c>
      <c r="K17" s="51">
        <v>7192</v>
      </c>
      <c r="L17" s="51">
        <v>7416</v>
      </c>
      <c r="M17" s="51">
        <v>8337</v>
      </c>
      <c r="N17" s="51">
        <v>7216</v>
      </c>
      <c r="O17" s="51">
        <v>7181</v>
      </c>
      <c r="P17" s="51">
        <v>7422</v>
      </c>
      <c r="S17" s="50" t="s">
        <v>132</v>
      </c>
      <c r="T17">
        <v>2.117</v>
      </c>
    </row>
    <row r="18" spans="1:20">
      <c r="A18" s="50" t="s">
        <v>156</v>
      </c>
      <c r="B18" s="51">
        <v>7891</v>
      </c>
      <c r="C18" s="51">
        <v>8702</v>
      </c>
      <c r="D18" s="51">
        <v>9176</v>
      </c>
      <c r="E18" s="51">
        <v>9881</v>
      </c>
      <c r="F18" s="51">
        <v>10677</v>
      </c>
      <c r="G18" s="51">
        <v>10922</v>
      </c>
      <c r="H18" s="51">
        <v>11619</v>
      </c>
      <c r="I18" s="51">
        <v>13373</v>
      </c>
      <c r="J18" s="51">
        <v>13805</v>
      </c>
      <c r="K18" s="51">
        <v>14196</v>
      </c>
      <c r="L18" s="51">
        <v>15664</v>
      </c>
      <c r="M18" s="51">
        <v>15114</v>
      </c>
      <c r="N18" s="51">
        <v>14619</v>
      </c>
      <c r="O18" s="51">
        <v>13371</v>
      </c>
      <c r="P18" s="51">
        <v>12905</v>
      </c>
      <c r="S18" s="50" t="s">
        <v>156</v>
      </c>
      <c r="T18">
        <v>38.979999999999997</v>
      </c>
    </row>
    <row r="21" spans="1:20">
      <c r="A21" s="63" t="s">
        <v>303</v>
      </c>
    </row>
    <row r="22" spans="1:20">
      <c r="A22" s="64"/>
      <c r="B22" s="52">
        <v>2010</v>
      </c>
      <c r="C22" s="52">
        <v>2011</v>
      </c>
      <c r="D22" s="52">
        <v>2012</v>
      </c>
      <c r="E22" s="52">
        <v>2013</v>
      </c>
      <c r="F22" s="52">
        <v>2014</v>
      </c>
      <c r="G22" s="52">
        <v>2015</v>
      </c>
      <c r="H22" s="52">
        <v>2016</v>
      </c>
      <c r="I22" s="52">
        <v>2017</v>
      </c>
      <c r="J22" s="52">
        <v>2018</v>
      </c>
      <c r="K22" s="52">
        <v>2019</v>
      </c>
      <c r="L22" s="52">
        <v>2020</v>
      </c>
      <c r="M22" s="52">
        <v>2021</v>
      </c>
      <c r="N22" s="52">
        <v>2022</v>
      </c>
      <c r="O22" s="52">
        <v>2023</v>
      </c>
      <c r="P22" s="52">
        <v>2024</v>
      </c>
    </row>
    <row r="23" spans="1:20">
      <c r="A23" s="50" t="s">
        <v>81</v>
      </c>
      <c r="B23" s="65">
        <f>B5/$T5</f>
        <v>2287.062438274992</v>
      </c>
      <c r="C23" s="65">
        <f t="shared" ref="C23:P23" si="0">C5/$T5</f>
        <v>2392.9551190606826</v>
      </c>
      <c r="D23" s="65">
        <f t="shared" si="0"/>
        <v>2496.9823329309779</v>
      </c>
      <c r="E23" s="65">
        <f t="shared" si="0"/>
        <v>2617.3598156479757</v>
      </c>
      <c r="F23" s="65">
        <f t="shared" si="0"/>
        <v>2826.0726434763528</v>
      </c>
      <c r="G23" s="65">
        <f t="shared" si="0"/>
        <v>2945.2430593657414</v>
      </c>
      <c r="H23" s="65">
        <f t="shared" si="0"/>
        <v>3150.8833534511141</v>
      </c>
      <c r="I23" s="65">
        <f t="shared" si="0"/>
        <v>3197.1908262921102</v>
      </c>
      <c r="J23" s="65">
        <f t="shared" si="0"/>
        <v>3318.5559091407881</v>
      </c>
      <c r="K23" s="65">
        <f t="shared" si="0"/>
        <v>3533.8527378470317</v>
      </c>
      <c r="L23" s="65">
        <f t="shared" si="0"/>
        <v>3661.6920882256118</v>
      </c>
      <c r="M23" s="65">
        <f t="shared" si="0"/>
        <v>3895.7533194337761</v>
      </c>
      <c r="N23" s="65">
        <f t="shared" si="0"/>
        <v>3723.9108965214532</v>
      </c>
      <c r="O23" s="65">
        <f t="shared" si="0"/>
        <v>3567.9798090639747</v>
      </c>
      <c r="P23" s="65">
        <f t="shared" si="0"/>
        <v>3604.9599473279932</v>
      </c>
    </row>
    <row r="24" spans="1:20">
      <c r="A24" s="50" t="s">
        <v>137</v>
      </c>
      <c r="B24" s="65">
        <f>B6/$T6</f>
        <v>278.98089171974522</v>
      </c>
      <c r="C24" s="65">
        <f t="shared" ref="C24:P24" si="1">C6/$T6</f>
        <v>290.12738853503186</v>
      </c>
      <c r="D24" s="65">
        <f t="shared" si="1"/>
        <v>279.29936305732485</v>
      </c>
      <c r="E24" s="65">
        <f t="shared" si="1"/>
        <v>272.9299363057325</v>
      </c>
      <c r="F24" s="65">
        <f t="shared" si="1"/>
        <v>287.26114649681529</v>
      </c>
      <c r="G24" s="65">
        <f t="shared" si="1"/>
        <v>358.59872611464965</v>
      </c>
      <c r="H24" s="65">
        <f t="shared" si="1"/>
        <v>375.79617834394901</v>
      </c>
      <c r="I24" s="65">
        <f t="shared" si="1"/>
        <v>456.68789808917194</v>
      </c>
      <c r="J24" s="65">
        <f t="shared" si="1"/>
        <v>471.656050955414</v>
      </c>
      <c r="K24" s="65">
        <f t="shared" si="1"/>
        <v>511.14649681528658</v>
      </c>
      <c r="L24" s="65">
        <f t="shared" si="1"/>
        <v>531.52866242038215</v>
      </c>
      <c r="M24" s="65">
        <f t="shared" si="1"/>
        <v>512.10191082802544</v>
      </c>
      <c r="N24" s="65">
        <f t="shared" si="1"/>
        <v>521.656050955414</v>
      </c>
      <c r="O24" s="65">
        <f t="shared" si="1"/>
        <v>472.92993630573244</v>
      </c>
      <c r="P24" s="65">
        <f t="shared" si="1"/>
        <v>550.31847133757958</v>
      </c>
    </row>
    <row r="25" spans="1:20">
      <c r="A25" s="50" t="s">
        <v>85</v>
      </c>
      <c r="B25" s="65">
        <f t="shared" ref="B25:P36" si="2">B7/$T7</f>
        <v>547.81054512957996</v>
      </c>
      <c r="C25" s="65">
        <f t="shared" si="2"/>
        <v>529.49061662198392</v>
      </c>
      <c r="D25" s="65">
        <f t="shared" si="2"/>
        <v>621.38814417634785</v>
      </c>
      <c r="E25" s="65">
        <f t="shared" si="2"/>
        <v>642.9848078641644</v>
      </c>
      <c r="F25" s="65">
        <f t="shared" si="2"/>
        <v>662.19839142091143</v>
      </c>
      <c r="G25" s="65">
        <f t="shared" si="2"/>
        <v>661.90050640452785</v>
      </c>
      <c r="H25" s="65">
        <f t="shared" si="2"/>
        <v>758.41525171283877</v>
      </c>
      <c r="I25" s="65">
        <f t="shared" si="2"/>
        <v>834.37593089067616</v>
      </c>
      <c r="J25" s="65">
        <f t="shared" si="2"/>
        <v>871.76050044682745</v>
      </c>
      <c r="K25" s="65">
        <f t="shared" si="2"/>
        <v>993.14864462317541</v>
      </c>
      <c r="L25" s="65">
        <f t="shared" si="2"/>
        <v>924.9329758713136</v>
      </c>
      <c r="M25" s="65">
        <f t="shared" si="2"/>
        <v>935.95472147750968</v>
      </c>
      <c r="N25" s="65">
        <f t="shared" si="2"/>
        <v>888.29311885612151</v>
      </c>
      <c r="O25" s="65">
        <f t="shared" si="2"/>
        <v>938.03991659219537</v>
      </c>
      <c r="P25" s="65">
        <f t="shared" si="2"/>
        <v>1019.9582960977062</v>
      </c>
    </row>
    <row r="26" spans="1:20">
      <c r="A26" s="50" t="s">
        <v>105</v>
      </c>
      <c r="B26" s="65">
        <f t="shared" si="2"/>
        <v>1491.4241164241164</v>
      </c>
      <c r="C26" s="65">
        <f t="shared" si="2"/>
        <v>1616.9438669438671</v>
      </c>
      <c r="D26" s="65">
        <f t="shared" si="2"/>
        <v>1631.7567567567569</v>
      </c>
      <c r="E26" s="65">
        <f t="shared" si="2"/>
        <v>1624.2203742203742</v>
      </c>
      <c r="F26" s="65">
        <f t="shared" si="2"/>
        <v>1711.018711018711</v>
      </c>
      <c r="G26" s="65">
        <f t="shared" si="2"/>
        <v>1778.5862785862787</v>
      </c>
      <c r="H26" s="65">
        <f t="shared" si="2"/>
        <v>1859.1476091476093</v>
      </c>
      <c r="I26" s="65">
        <f t="shared" si="2"/>
        <v>2008.0561330561331</v>
      </c>
      <c r="J26" s="65">
        <f t="shared" si="2"/>
        <v>2122.9209979209982</v>
      </c>
      <c r="K26" s="65">
        <f t="shared" si="2"/>
        <v>2267.4116424116423</v>
      </c>
      <c r="L26" s="65">
        <f t="shared" si="2"/>
        <v>2303.7941787941791</v>
      </c>
      <c r="M26" s="65">
        <f t="shared" si="2"/>
        <v>2486.2266112266111</v>
      </c>
      <c r="N26" s="65">
        <f t="shared" si="2"/>
        <v>2405.9251559251561</v>
      </c>
      <c r="O26" s="65">
        <f t="shared" si="2"/>
        <v>2316.2681912681915</v>
      </c>
      <c r="P26" s="65">
        <f t="shared" si="2"/>
        <v>2207.3804573804573</v>
      </c>
    </row>
    <row r="27" spans="1:20">
      <c r="A27" s="50" t="s">
        <v>89</v>
      </c>
      <c r="B27" s="65">
        <f t="shared" si="2"/>
        <v>1678.1977566217363</v>
      </c>
      <c r="C27" s="65">
        <f t="shared" si="2"/>
        <v>1695.3530021679705</v>
      </c>
      <c r="D27" s="65">
        <f t="shared" si="2"/>
        <v>1789.9896314449995</v>
      </c>
      <c r="E27" s="65">
        <f t="shared" si="2"/>
        <v>1888.0196059949101</v>
      </c>
      <c r="F27" s="65">
        <f t="shared" si="2"/>
        <v>2179.3760015081534</v>
      </c>
      <c r="G27" s="65">
        <f t="shared" si="2"/>
        <v>2392.1198981996417</v>
      </c>
      <c r="H27" s="65">
        <f t="shared" si="2"/>
        <v>2448.6756527476673</v>
      </c>
      <c r="I27" s="65">
        <f t="shared" si="2"/>
        <v>2479.4042793854273</v>
      </c>
      <c r="J27" s="65">
        <f t="shared" si="2"/>
        <v>2432.1802243378265</v>
      </c>
      <c r="K27" s="65">
        <f t="shared" si="2"/>
        <v>2567.5369968894333</v>
      </c>
      <c r="L27" s="65">
        <f t="shared" si="2"/>
        <v>2428.127061928551</v>
      </c>
      <c r="M27" s="65">
        <f t="shared" si="2"/>
        <v>2513.9032896597228</v>
      </c>
      <c r="N27" s="65">
        <f t="shared" si="2"/>
        <v>2315.9581487416344</v>
      </c>
      <c r="O27" s="65">
        <f t="shared" si="2"/>
        <v>2224.714864737487</v>
      </c>
      <c r="P27" s="65">
        <f t="shared" si="2"/>
        <v>2243.8495616929022</v>
      </c>
    </row>
    <row r="28" spans="1:20">
      <c r="A28" s="50" t="s">
        <v>91</v>
      </c>
      <c r="B28" s="65">
        <f t="shared" si="2"/>
        <v>1772.9408266428784</v>
      </c>
      <c r="C28" s="65">
        <f t="shared" si="2"/>
        <v>1819.9345822182574</v>
      </c>
      <c r="D28" s="65">
        <f t="shared" si="2"/>
        <v>1878.8938447814451</v>
      </c>
      <c r="E28" s="65">
        <f t="shared" si="2"/>
        <v>1936.080880166518</v>
      </c>
      <c r="F28" s="65">
        <f t="shared" si="2"/>
        <v>2040.11894142135</v>
      </c>
      <c r="G28" s="65">
        <f t="shared" si="2"/>
        <v>2097.1037763901277</v>
      </c>
      <c r="H28" s="65">
        <f t="shared" si="2"/>
        <v>2203.3184656556646</v>
      </c>
      <c r="I28" s="65">
        <f t="shared" si="2"/>
        <v>2235.0163544454354</v>
      </c>
      <c r="J28" s="65">
        <f t="shared" si="2"/>
        <v>2275.1352958667853</v>
      </c>
      <c r="K28" s="65">
        <f t="shared" si="2"/>
        <v>2436.7528991971453</v>
      </c>
      <c r="L28" s="65">
        <f t="shared" si="2"/>
        <v>2405.5664585191794</v>
      </c>
      <c r="M28" s="65">
        <f t="shared" si="2"/>
        <v>2544.6922390722571</v>
      </c>
      <c r="N28" s="65">
        <f t="shared" si="2"/>
        <v>2386.8688670829615</v>
      </c>
      <c r="O28" s="65">
        <f t="shared" si="2"/>
        <v>2239.1793041926849</v>
      </c>
      <c r="P28" s="65">
        <f t="shared" si="2"/>
        <v>2241.5581326196848</v>
      </c>
    </row>
    <row r="29" spans="1:20">
      <c r="A29" s="50" t="s">
        <v>107</v>
      </c>
      <c r="B29" s="65">
        <f t="shared" si="2"/>
        <v>920.47342192691031</v>
      </c>
      <c r="C29" s="65">
        <f t="shared" si="2"/>
        <v>940.09551495016615</v>
      </c>
      <c r="D29" s="65">
        <f t="shared" si="2"/>
        <v>1006.1254152823921</v>
      </c>
      <c r="E29" s="65">
        <f t="shared" si="2"/>
        <v>1062.81146179402</v>
      </c>
      <c r="F29" s="65">
        <f t="shared" si="2"/>
        <v>1170.4734219269103</v>
      </c>
      <c r="G29" s="65">
        <f t="shared" si="2"/>
        <v>1173.4842192691031</v>
      </c>
      <c r="H29" s="65">
        <f t="shared" si="2"/>
        <v>1201.7234219269103</v>
      </c>
      <c r="I29" s="65">
        <f t="shared" si="2"/>
        <v>1255.8139534883721</v>
      </c>
      <c r="J29" s="65">
        <f t="shared" si="2"/>
        <v>1317.2757475083056</v>
      </c>
      <c r="K29" s="65">
        <f t="shared" si="2"/>
        <v>1385.2782392026579</v>
      </c>
      <c r="L29" s="65">
        <f t="shared" si="2"/>
        <v>1400.5398671096345</v>
      </c>
      <c r="M29" s="65">
        <f t="shared" si="2"/>
        <v>1482.5581395348838</v>
      </c>
      <c r="N29" s="65">
        <f t="shared" si="2"/>
        <v>1494.0822259136214</v>
      </c>
      <c r="O29" s="65">
        <f t="shared" si="2"/>
        <v>1454.9418604651164</v>
      </c>
      <c r="P29" s="65">
        <f t="shared" si="2"/>
        <v>1542.8779069767443</v>
      </c>
    </row>
    <row r="30" spans="1:20">
      <c r="A30" s="50" t="s">
        <v>143</v>
      </c>
      <c r="B30" s="65">
        <f t="shared" si="2"/>
        <v>171.2283044058745</v>
      </c>
      <c r="C30" s="65">
        <f t="shared" si="2"/>
        <v>177.90387182910547</v>
      </c>
      <c r="D30" s="65">
        <f t="shared" si="2"/>
        <v>190.25367156208279</v>
      </c>
      <c r="E30" s="65">
        <f t="shared" si="2"/>
        <v>208.61148197596796</v>
      </c>
      <c r="F30" s="65">
        <f t="shared" si="2"/>
        <v>201.60213618157545</v>
      </c>
      <c r="G30" s="65">
        <f t="shared" si="2"/>
        <v>208.27770360480642</v>
      </c>
      <c r="H30" s="65">
        <f t="shared" si="2"/>
        <v>246.32843791722297</v>
      </c>
      <c r="I30" s="65">
        <f t="shared" si="2"/>
        <v>213.28437917222965</v>
      </c>
      <c r="J30" s="65">
        <f t="shared" si="2"/>
        <v>249.33244325767691</v>
      </c>
      <c r="K30" s="65">
        <f t="shared" si="2"/>
        <v>238.98531375166888</v>
      </c>
      <c r="L30" s="65">
        <f t="shared" si="2"/>
        <v>236.64886515353805</v>
      </c>
      <c r="M30" s="65">
        <f t="shared" si="2"/>
        <v>203.60480640854473</v>
      </c>
      <c r="N30" s="65">
        <f t="shared" si="2"/>
        <v>189.58611481975967</v>
      </c>
      <c r="O30" s="65">
        <f t="shared" si="2"/>
        <v>208.61148197596796</v>
      </c>
      <c r="P30" s="65">
        <f t="shared" si="2"/>
        <v>206.94259012016022</v>
      </c>
    </row>
    <row r="31" spans="1:20">
      <c r="A31" s="50" t="s">
        <v>145</v>
      </c>
      <c r="B31" s="65">
        <f t="shared" si="2"/>
        <v>474.68354430379748</v>
      </c>
      <c r="C31" s="65">
        <f t="shared" si="2"/>
        <v>473.1012658227848</v>
      </c>
      <c r="D31" s="65">
        <f t="shared" si="2"/>
        <v>549.05063291139243</v>
      </c>
      <c r="E31" s="65">
        <f t="shared" si="2"/>
        <v>653.48101265822788</v>
      </c>
      <c r="F31" s="65">
        <f t="shared" si="2"/>
        <v>658.22784810126586</v>
      </c>
      <c r="G31" s="65">
        <f t="shared" si="2"/>
        <v>816.45569620253161</v>
      </c>
      <c r="H31" s="65">
        <f t="shared" si="2"/>
        <v>892.40506329113919</v>
      </c>
      <c r="I31" s="65">
        <f t="shared" si="2"/>
        <v>984.17721518987344</v>
      </c>
      <c r="J31" s="65">
        <f t="shared" si="2"/>
        <v>1004.746835443038</v>
      </c>
      <c r="K31" s="65">
        <f t="shared" si="2"/>
        <v>1069.620253164557</v>
      </c>
      <c r="L31" s="65">
        <f t="shared" si="2"/>
        <v>1178.7974683544303</v>
      </c>
      <c r="M31" s="65">
        <f t="shared" si="2"/>
        <v>1234.1772151898733</v>
      </c>
      <c r="N31" s="65">
        <f t="shared" si="2"/>
        <v>1180.379746835443</v>
      </c>
      <c r="O31" s="65">
        <f t="shared" si="2"/>
        <v>1091.7721518987341</v>
      </c>
      <c r="P31" s="65">
        <f t="shared" si="2"/>
        <v>1299.0506329113923</v>
      </c>
    </row>
    <row r="32" spans="1:20">
      <c r="A32" s="50" t="s">
        <v>127</v>
      </c>
      <c r="B32" s="65">
        <f t="shared" si="2"/>
        <v>807.85910725618783</v>
      </c>
      <c r="C32" s="65">
        <f t="shared" si="2"/>
        <v>811.34969325153372</v>
      </c>
      <c r="D32" s="65">
        <f t="shared" si="2"/>
        <v>867.99238417601009</v>
      </c>
      <c r="E32" s="65">
        <f t="shared" si="2"/>
        <v>950.44425639940755</v>
      </c>
      <c r="F32" s="65">
        <f t="shared" si="2"/>
        <v>1011.4237359847683</v>
      </c>
      <c r="G32" s="65">
        <f t="shared" si="2"/>
        <v>1082.5047598899937</v>
      </c>
      <c r="H32" s="65">
        <f t="shared" si="2"/>
        <v>1014.9672096467103</v>
      </c>
      <c r="I32" s="65">
        <f t="shared" si="2"/>
        <v>1033.9009942881319</v>
      </c>
      <c r="J32" s="65">
        <f t="shared" si="2"/>
        <v>1027.6073619631902</v>
      </c>
      <c r="K32" s="65">
        <f t="shared" si="2"/>
        <v>1126.3486354982017</v>
      </c>
      <c r="L32" s="65">
        <f t="shared" si="2"/>
        <v>976.51787603130947</v>
      </c>
      <c r="M32" s="65">
        <f t="shared" si="2"/>
        <v>984.34525068753965</v>
      </c>
      <c r="N32" s="65">
        <f t="shared" si="2"/>
        <v>1007.4042733234609</v>
      </c>
      <c r="O32" s="65">
        <f t="shared" si="2"/>
        <v>977.68140469642469</v>
      </c>
      <c r="P32" s="65">
        <f t="shared" si="2"/>
        <v>1055.8493759255341</v>
      </c>
    </row>
    <row r="33" spans="1:16">
      <c r="A33" s="50" t="s">
        <v>151</v>
      </c>
      <c r="B33" s="65">
        <f t="shared" si="2"/>
        <v>937.9578412318732</v>
      </c>
      <c r="C33" s="65">
        <f t="shared" si="2"/>
        <v>1010.4649424428166</v>
      </c>
      <c r="D33" s="65">
        <f t="shared" si="2"/>
        <v>1272.5370010464942</v>
      </c>
      <c r="E33" s="65">
        <f t="shared" si="2"/>
        <v>1204.664374345941</v>
      </c>
      <c r="F33" s="65">
        <f t="shared" si="2"/>
        <v>1209.7473463895949</v>
      </c>
      <c r="G33" s="65">
        <f t="shared" si="2"/>
        <v>1249.5141276722977</v>
      </c>
      <c r="H33" s="65">
        <f t="shared" si="2"/>
        <v>1272.9854985797579</v>
      </c>
      <c r="I33" s="65">
        <f t="shared" si="2"/>
        <v>1292.7193900433547</v>
      </c>
      <c r="J33" s="65">
        <f t="shared" si="2"/>
        <v>1245.3281506951712</v>
      </c>
      <c r="K33" s="65">
        <f t="shared" si="2"/>
        <v>1386.0068769621766</v>
      </c>
      <c r="L33" s="65">
        <f t="shared" si="2"/>
        <v>1290.775900732546</v>
      </c>
      <c r="M33" s="65">
        <f t="shared" si="2"/>
        <v>1385.1098818956496</v>
      </c>
      <c r="N33" s="65">
        <f t="shared" si="2"/>
        <v>1358.7980266108536</v>
      </c>
      <c r="O33" s="65">
        <f t="shared" si="2"/>
        <v>1326.3567050381223</v>
      </c>
      <c r="P33" s="65">
        <f t="shared" si="2"/>
        <v>1395.5748243384662</v>
      </c>
    </row>
    <row r="34" spans="1:16">
      <c r="A34" s="50" t="s">
        <v>133</v>
      </c>
      <c r="B34" s="65">
        <f t="shared" si="2"/>
        <v>992.32736572890019</v>
      </c>
      <c r="C34" s="65">
        <f t="shared" si="2"/>
        <v>955.24296675191817</v>
      </c>
      <c r="D34" s="65">
        <f t="shared" si="2"/>
        <v>1126.5984654731458</v>
      </c>
      <c r="E34" s="65">
        <f t="shared" si="2"/>
        <v>1226.160029229083</v>
      </c>
      <c r="F34" s="65">
        <f t="shared" si="2"/>
        <v>1514.797223237121</v>
      </c>
      <c r="G34" s="65">
        <f t="shared" si="2"/>
        <v>1572.1592985020095</v>
      </c>
      <c r="H34" s="65">
        <f t="shared" si="2"/>
        <v>1736.0248447204967</v>
      </c>
      <c r="I34" s="65">
        <f t="shared" si="2"/>
        <v>1771.4651077822432</v>
      </c>
      <c r="J34" s="65">
        <f t="shared" si="2"/>
        <v>1666.9711362805992</v>
      </c>
      <c r="K34" s="65">
        <f t="shared" si="2"/>
        <v>1741.8706613080014</v>
      </c>
      <c r="L34" s="65">
        <f t="shared" si="2"/>
        <v>1670.807453416149</v>
      </c>
      <c r="M34" s="65">
        <f t="shared" si="2"/>
        <v>1611.2531969309462</v>
      </c>
      <c r="N34" s="65">
        <f t="shared" si="2"/>
        <v>1464.7424187066131</v>
      </c>
      <c r="O34" s="65">
        <f t="shared" si="2"/>
        <v>1489.039093898429</v>
      </c>
      <c r="P34" s="65">
        <f t="shared" si="2"/>
        <v>1477.7128242601389</v>
      </c>
    </row>
    <row r="35" spans="1:16">
      <c r="A35" s="50" t="s">
        <v>131</v>
      </c>
      <c r="B35" s="65">
        <f t="shared" si="2"/>
        <v>2307.9829948039678</v>
      </c>
      <c r="C35" s="65">
        <f t="shared" si="2"/>
        <v>2551.7241379310344</v>
      </c>
      <c r="D35" s="65">
        <f t="shared" si="2"/>
        <v>2624.9409541804439</v>
      </c>
      <c r="E35" s="65">
        <f t="shared" si="2"/>
        <v>2741.1431270666035</v>
      </c>
      <c r="F35" s="65">
        <f t="shared" si="2"/>
        <v>2804.4402456306093</v>
      </c>
      <c r="G35" s="65">
        <f t="shared" si="2"/>
        <v>2916.3911195087389</v>
      </c>
      <c r="H35" s="65">
        <f t="shared" si="2"/>
        <v>3041.0958904109589</v>
      </c>
      <c r="I35" s="65">
        <f t="shared" si="2"/>
        <v>3061.880018894662</v>
      </c>
      <c r="J35" s="65">
        <f t="shared" si="2"/>
        <v>3141.7099669343411</v>
      </c>
      <c r="K35" s="65">
        <f t="shared" si="2"/>
        <v>3397.2602739726026</v>
      </c>
      <c r="L35" s="65">
        <f t="shared" si="2"/>
        <v>3503.0703826169106</v>
      </c>
      <c r="M35" s="65">
        <f t="shared" si="2"/>
        <v>3938.119981105338</v>
      </c>
      <c r="N35" s="65">
        <f t="shared" si="2"/>
        <v>3408.59707132735</v>
      </c>
      <c r="O35" s="65">
        <f t="shared" si="2"/>
        <v>3392.0642418516768</v>
      </c>
      <c r="P35" s="65">
        <f t="shared" si="2"/>
        <v>3505.9045819555977</v>
      </c>
    </row>
    <row r="36" spans="1:16">
      <c r="A36" s="50" t="s">
        <v>155</v>
      </c>
      <c r="B36" s="65">
        <f t="shared" si="2"/>
        <v>202.43714725500257</v>
      </c>
      <c r="C36" s="65">
        <f t="shared" si="2"/>
        <v>223.24268855823502</v>
      </c>
      <c r="D36" s="65">
        <f t="shared" si="2"/>
        <v>235.40277065161624</v>
      </c>
      <c r="E36" s="65">
        <f t="shared" si="2"/>
        <v>253.48896870189844</v>
      </c>
      <c r="F36" s="65">
        <f t="shared" si="2"/>
        <v>273.90969728065676</v>
      </c>
      <c r="G36" s="65">
        <f t="shared" si="2"/>
        <v>280.19497178040024</v>
      </c>
      <c r="H36" s="65">
        <f t="shared" si="2"/>
        <v>298.0759363776296</v>
      </c>
      <c r="I36" s="65">
        <f t="shared" si="2"/>
        <v>343.07337095946644</v>
      </c>
      <c r="J36" s="65">
        <f t="shared" si="2"/>
        <v>354.15597742432021</v>
      </c>
      <c r="K36" s="65">
        <f t="shared" si="2"/>
        <v>364.18676244227811</v>
      </c>
      <c r="L36" s="65">
        <f t="shared" si="2"/>
        <v>401.84710107747566</v>
      </c>
      <c r="M36" s="65">
        <f t="shared" si="2"/>
        <v>387.7373011800924</v>
      </c>
      <c r="N36" s="65">
        <f t="shared" si="2"/>
        <v>375.03848127244743</v>
      </c>
      <c r="O36" s="65">
        <f t="shared" si="2"/>
        <v>343.02206259620323</v>
      </c>
      <c r="P36" s="65">
        <f t="shared" si="2"/>
        <v>331.06721395587482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8FBF-98BB-4E23-9B87-1B16A025F0B8}">
  <sheetPr>
    <tabColor theme="9"/>
  </sheetPr>
  <dimension ref="A1:G21"/>
  <sheetViews>
    <sheetView workbookViewId="0"/>
  </sheetViews>
  <sheetFormatPr defaultRowHeight="14.5"/>
  <sheetData>
    <row r="1" spans="1:7">
      <c r="A1" s="26" t="s">
        <v>334</v>
      </c>
    </row>
    <row r="3" spans="1:7">
      <c r="A3" s="26"/>
      <c r="B3" s="26"/>
      <c r="C3" s="26"/>
      <c r="D3" s="26"/>
      <c r="E3" s="26"/>
      <c r="F3" s="26"/>
      <c r="G3" s="26"/>
    </row>
    <row r="4" spans="1:7">
      <c r="A4" s="75" t="s">
        <v>309</v>
      </c>
      <c r="B4" s="77">
        <v>2019</v>
      </c>
      <c r="C4" s="77">
        <v>2020</v>
      </c>
      <c r="D4" s="77">
        <v>2021</v>
      </c>
      <c r="E4" s="77">
        <v>2022</v>
      </c>
      <c r="F4" s="77">
        <v>2023</v>
      </c>
      <c r="G4" s="77">
        <v>2024</v>
      </c>
    </row>
    <row r="5" spans="1:7">
      <c r="A5" s="75" t="s">
        <v>81</v>
      </c>
      <c r="B5" s="78">
        <v>2346</v>
      </c>
      <c r="C5" s="78">
        <v>2306</v>
      </c>
      <c r="D5" s="78">
        <v>2309</v>
      </c>
      <c r="E5" s="78">
        <v>2381</v>
      </c>
      <c r="F5" s="78">
        <v>2332</v>
      </c>
      <c r="G5" s="78">
        <v>2146</v>
      </c>
    </row>
    <row r="6" spans="1:7">
      <c r="A6" s="75" t="s">
        <v>137</v>
      </c>
      <c r="B6" s="78">
        <v>2</v>
      </c>
      <c r="C6" s="78">
        <v>4</v>
      </c>
      <c r="D6" s="78">
        <v>1</v>
      </c>
      <c r="E6" s="78">
        <v>7</v>
      </c>
      <c r="F6" s="78">
        <v>8</v>
      </c>
      <c r="G6" s="78">
        <v>6</v>
      </c>
    </row>
    <row r="7" spans="1:7">
      <c r="A7" s="75" t="s">
        <v>85</v>
      </c>
      <c r="B7" s="78">
        <v>35</v>
      </c>
      <c r="C7" s="78">
        <v>54</v>
      </c>
      <c r="D7" s="78">
        <v>43</v>
      </c>
      <c r="E7" s="78">
        <v>46</v>
      </c>
      <c r="F7" s="78">
        <v>41</v>
      </c>
      <c r="G7" s="78">
        <v>53</v>
      </c>
    </row>
    <row r="8" spans="1:7">
      <c r="A8" s="75" t="s">
        <v>89</v>
      </c>
      <c r="B8" s="78">
        <v>203</v>
      </c>
      <c r="C8" s="78">
        <v>206</v>
      </c>
      <c r="D8" s="78">
        <v>201</v>
      </c>
      <c r="E8" s="78">
        <v>222</v>
      </c>
      <c r="F8" s="78">
        <v>239</v>
      </c>
      <c r="G8" s="78">
        <v>252</v>
      </c>
    </row>
    <row r="9" spans="1:7">
      <c r="A9" s="75" t="s">
        <v>91</v>
      </c>
      <c r="B9" s="78">
        <v>26762</v>
      </c>
      <c r="C9" s="78">
        <v>25882</v>
      </c>
      <c r="D9" s="78">
        <v>25891</v>
      </c>
      <c r="E9" s="78">
        <v>24612</v>
      </c>
      <c r="F9" s="78">
        <v>24942</v>
      </c>
      <c r="G9" s="78">
        <v>25033</v>
      </c>
    </row>
    <row r="10" spans="1:7">
      <c r="A10" s="75" t="s">
        <v>105</v>
      </c>
      <c r="B10" s="78">
        <v>19</v>
      </c>
      <c r="C10" s="78">
        <v>23</v>
      </c>
      <c r="D10" s="78">
        <v>27</v>
      </c>
      <c r="E10" s="78">
        <v>32</v>
      </c>
      <c r="F10" s="78">
        <v>52</v>
      </c>
      <c r="G10" s="78">
        <v>41</v>
      </c>
    </row>
    <row r="11" spans="1:7">
      <c r="A11" s="75" t="s">
        <v>107</v>
      </c>
      <c r="B11" s="78">
        <v>97</v>
      </c>
      <c r="C11" s="78">
        <v>109</v>
      </c>
      <c r="D11" s="78">
        <v>119</v>
      </c>
      <c r="E11" s="78">
        <v>104</v>
      </c>
      <c r="F11" s="78">
        <v>109</v>
      </c>
      <c r="G11" s="78">
        <v>139</v>
      </c>
    </row>
    <row r="12" spans="1:7">
      <c r="A12" s="75" t="s">
        <v>143</v>
      </c>
      <c r="B12" s="78">
        <v>2</v>
      </c>
      <c r="C12" s="78">
        <v>1</v>
      </c>
      <c r="D12" s="78">
        <v>3</v>
      </c>
      <c r="E12" s="78">
        <v>0</v>
      </c>
      <c r="F12" s="78">
        <v>0</v>
      </c>
      <c r="G12" s="78">
        <v>3</v>
      </c>
    </row>
    <row r="13" spans="1:7">
      <c r="A13" s="75" t="s">
        <v>145</v>
      </c>
      <c r="B13" s="78">
        <v>0</v>
      </c>
      <c r="C13" s="78">
        <v>2</v>
      </c>
      <c r="D13" s="78">
        <v>1</v>
      </c>
      <c r="E13" s="78">
        <v>0</v>
      </c>
      <c r="F13" s="78">
        <v>0</v>
      </c>
      <c r="G13" s="78">
        <v>6</v>
      </c>
    </row>
    <row r="14" spans="1:7">
      <c r="A14" s="75" t="s">
        <v>127</v>
      </c>
      <c r="B14" s="78">
        <v>40</v>
      </c>
      <c r="C14" s="78">
        <v>55</v>
      </c>
      <c r="D14" s="78">
        <v>31</v>
      </c>
      <c r="E14" s="78">
        <v>46</v>
      </c>
      <c r="F14" s="78">
        <v>42</v>
      </c>
      <c r="G14" s="78">
        <v>63</v>
      </c>
    </row>
    <row r="15" spans="1:7">
      <c r="A15" s="75" t="s">
        <v>151</v>
      </c>
      <c r="B15" s="78">
        <v>9</v>
      </c>
      <c r="C15" s="78">
        <v>8</v>
      </c>
      <c r="D15" s="78">
        <v>20</v>
      </c>
      <c r="E15" s="78">
        <v>13</v>
      </c>
      <c r="F15" s="78">
        <v>14</v>
      </c>
      <c r="G15" s="78">
        <v>20</v>
      </c>
    </row>
    <row r="16" spans="1:7">
      <c r="A16" s="75" t="s">
        <v>131</v>
      </c>
      <c r="B16" s="78">
        <v>122</v>
      </c>
      <c r="C16" s="78">
        <v>165</v>
      </c>
      <c r="D16" s="78">
        <v>116</v>
      </c>
      <c r="E16" s="78">
        <v>123</v>
      </c>
      <c r="F16" s="78">
        <v>153</v>
      </c>
      <c r="G16" s="78">
        <v>156</v>
      </c>
    </row>
    <row r="17" spans="1:7">
      <c r="A17" s="75" t="s">
        <v>133</v>
      </c>
      <c r="B17" s="78">
        <v>42</v>
      </c>
      <c r="C17" s="78">
        <v>54</v>
      </c>
      <c r="D17" s="78">
        <v>43</v>
      </c>
      <c r="E17" s="78">
        <v>48</v>
      </c>
      <c r="F17" s="78">
        <v>56</v>
      </c>
      <c r="G17" s="78">
        <v>62</v>
      </c>
    </row>
    <row r="18" spans="1:7">
      <c r="A18" s="75" t="s">
        <v>155</v>
      </c>
      <c r="B18" s="78">
        <v>21</v>
      </c>
      <c r="C18" s="78">
        <v>18</v>
      </c>
      <c r="D18" s="78">
        <v>29</v>
      </c>
      <c r="E18" s="78">
        <v>18</v>
      </c>
      <c r="F18" s="78">
        <v>23</v>
      </c>
      <c r="G18" s="78">
        <v>20</v>
      </c>
    </row>
    <row r="21" spans="1:7">
      <c r="G21" s="2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04DC-0A55-4CF3-96FB-D118FF6EDBE0}">
  <sheetPr>
    <tabColor theme="9"/>
  </sheetPr>
  <dimension ref="A1:T17"/>
  <sheetViews>
    <sheetView workbookViewId="0"/>
  </sheetViews>
  <sheetFormatPr defaultRowHeight="14.5"/>
  <sheetData>
    <row r="1" spans="1:20">
      <c r="A1" s="26" t="s">
        <v>336</v>
      </c>
    </row>
    <row r="2" spans="1:20">
      <c r="A2" s="26"/>
      <c r="B2" s="26"/>
      <c r="C2" s="26"/>
      <c r="D2" s="26"/>
      <c r="E2" s="26"/>
      <c r="F2" s="26"/>
      <c r="G2" s="26"/>
    </row>
    <row r="3" spans="1:20">
      <c r="A3" s="75" t="s">
        <v>309</v>
      </c>
      <c r="B3" s="77">
        <v>2019</v>
      </c>
      <c r="C3" s="77">
        <v>2020</v>
      </c>
      <c r="D3" s="77">
        <v>2021</v>
      </c>
      <c r="E3" s="77">
        <v>2022</v>
      </c>
      <c r="F3" s="77">
        <v>2023</v>
      </c>
      <c r="G3" s="77">
        <v>2024</v>
      </c>
      <c r="J3" t="s">
        <v>309</v>
      </c>
      <c r="K3" t="s">
        <v>310</v>
      </c>
      <c r="N3" s="75" t="s">
        <v>309</v>
      </c>
      <c r="O3" s="77">
        <v>2019</v>
      </c>
      <c r="P3" s="77">
        <v>2020</v>
      </c>
      <c r="Q3" s="77">
        <v>2021</v>
      </c>
      <c r="R3" s="77">
        <v>2022</v>
      </c>
      <c r="S3" s="77">
        <v>2023</v>
      </c>
      <c r="T3" s="77">
        <v>2024</v>
      </c>
    </row>
    <row r="4" spans="1:20">
      <c r="A4" s="75" t="s">
        <v>81</v>
      </c>
      <c r="B4" s="78">
        <v>2346</v>
      </c>
      <c r="C4" s="78">
        <v>2306</v>
      </c>
      <c r="D4" s="78">
        <v>2309</v>
      </c>
      <c r="E4" s="78">
        <v>2381</v>
      </c>
      <c r="F4" s="78">
        <v>2332</v>
      </c>
      <c r="G4" s="78">
        <v>2146</v>
      </c>
      <c r="J4" s="2" t="s">
        <v>81</v>
      </c>
      <c r="K4">
        <v>9.1129999999999995</v>
      </c>
      <c r="N4" s="75" t="s">
        <v>81</v>
      </c>
      <c r="O4" s="18">
        <f>B4/$K4</f>
        <v>257.43443432459128</v>
      </c>
      <c r="P4" s="18">
        <f>C4/$K4</f>
        <v>253.0451004060134</v>
      </c>
      <c r="Q4" s="18">
        <f t="shared" ref="Q4:T17" si="0">D4/$K4</f>
        <v>253.37430044990674</v>
      </c>
      <c r="R4" s="18">
        <f t="shared" si="0"/>
        <v>261.27510150334689</v>
      </c>
      <c r="S4" s="18">
        <f t="shared" si="0"/>
        <v>255.898167453089</v>
      </c>
      <c r="T4" s="18">
        <f t="shared" si="0"/>
        <v>235.48776473170199</v>
      </c>
    </row>
    <row r="5" spans="1:20">
      <c r="A5" s="75" t="s">
        <v>137</v>
      </c>
      <c r="B5" s="78">
        <v>2</v>
      </c>
      <c r="C5" s="78">
        <v>4</v>
      </c>
      <c r="D5" s="78">
        <v>1</v>
      </c>
      <c r="E5" s="78">
        <v>7</v>
      </c>
      <c r="F5" s="78">
        <v>8</v>
      </c>
      <c r="G5" s="78">
        <v>6</v>
      </c>
      <c r="J5" s="2" t="s">
        <v>137</v>
      </c>
      <c r="K5">
        <v>3.14</v>
      </c>
      <c r="N5" s="75" t="s">
        <v>137</v>
      </c>
      <c r="O5" s="18">
        <f>B5/$K5</f>
        <v>0.63694267515923564</v>
      </c>
      <c r="P5" s="18">
        <f t="shared" ref="P5:P17" si="1">C5/$K5</f>
        <v>1.2738853503184713</v>
      </c>
      <c r="Q5" s="18">
        <f t="shared" si="0"/>
        <v>0.31847133757961782</v>
      </c>
      <c r="R5" s="18">
        <f t="shared" si="0"/>
        <v>2.2292993630573248</v>
      </c>
      <c r="S5" s="18">
        <f t="shared" si="0"/>
        <v>2.5477707006369426</v>
      </c>
      <c r="T5" s="18">
        <f t="shared" si="0"/>
        <v>1.910828025477707</v>
      </c>
    </row>
    <row r="6" spans="1:20">
      <c r="A6" s="75" t="s">
        <v>85</v>
      </c>
      <c r="B6" s="78">
        <v>35</v>
      </c>
      <c r="C6" s="78">
        <v>54</v>
      </c>
      <c r="D6" s="78">
        <v>43</v>
      </c>
      <c r="E6" s="78">
        <v>46</v>
      </c>
      <c r="F6" s="78">
        <v>41</v>
      </c>
      <c r="G6" s="78">
        <v>53</v>
      </c>
      <c r="J6" s="2" t="s">
        <v>85</v>
      </c>
      <c r="K6">
        <v>6.7140000000000004</v>
      </c>
      <c r="N6" s="75" t="s">
        <v>85</v>
      </c>
      <c r="O6" s="18">
        <f t="shared" ref="O6:O17" si="2">B6/$K6</f>
        <v>5.2129877867143284</v>
      </c>
      <c r="P6" s="18">
        <f t="shared" si="1"/>
        <v>8.0428954423592494</v>
      </c>
      <c r="Q6" s="18">
        <f t="shared" si="0"/>
        <v>6.4045278522490312</v>
      </c>
      <c r="R6" s="18">
        <f t="shared" si="0"/>
        <v>6.8513553768245457</v>
      </c>
      <c r="S6" s="18">
        <f t="shared" si="0"/>
        <v>6.1066428358653555</v>
      </c>
      <c r="T6" s="18">
        <f t="shared" si="0"/>
        <v>7.8939529341674106</v>
      </c>
    </row>
    <row r="7" spans="1:20">
      <c r="A7" s="75" t="s">
        <v>89</v>
      </c>
      <c r="B7" s="78">
        <v>203</v>
      </c>
      <c r="C7" s="78">
        <v>206</v>
      </c>
      <c r="D7" s="78">
        <v>201</v>
      </c>
      <c r="E7" s="78">
        <v>222</v>
      </c>
      <c r="F7" s="78">
        <v>239</v>
      </c>
      <c r="G7" s="78">
        <v>252</v>
      </c>
      <c r="J7" s="2" t="s">
        <v>89</v>
      </c>
      <c r="K7">
        <v>10.609</v>
      </c>
      <c r="N7" s="75" t="s">
        <v>89</v>
      </c>
      <c r="O7" s="18">
        <f t="shared" si="2"/>
        <v>19.134696955415212</v>
      </c>
      <c r="P7" s="18">
        <f t="shared" si="1"/>
        <v>19.417475728155338</v>
      </c>
      <c r="Q7" s="18">
        <f t="shared" si="0"/>
        <v>18.946177773588463</v>
      </c>
      <c r="R7" s="18">
        <f t="shared" si="0"/>
        <v>20.925629182769345</v>
      </c>
      <c r="S7" s="18">
        <f t="shared" si="0"/>
        <v>22.52804222829673</v>
      </c>
      <c r="T7" s="18">
        <f t="shared" si="0"/>
        <v>23.753416910170611</v>
      </c>
    </row>
    <row r="8" spans="1:20">
      <c r="A8" s="75" t="s">
        <v>91</v>
      </c>
      <c r="B8" s="78">
        <v>26762</v>
      </c>
      <c r="C8" s="78">
        <v>25882</v>
      </c>
      <c r="D8" s="78">
        <v>25891</v>
      </c>
      <c r="E8" s="78">
        <v>24612</v>
      </c>
      <c r="F8" s="78">
        <v>24942</v>
      </c>
      <c r="G8" s="78">
        <v>25033</v>
      </c>
      <c r="J8" s="2" t="s">
        <v>91</v>
      </c>
      <c r="K8">
        <v>84.075000000000003</v>
      </c>
      <c r="N8" s="75" t="s">
        <v>91</v>
      </c>
      <c r="O8" s="18">
        <f t="shared" si="2"/>
        <v>318.31103181683022</v>
      </c>
      <c r="P8" s="18">
        <f t="shared" si="1"/>
        <v>307.84418673803151</v>
      </c>
      <c r="Q8" s="18">
        <f t="shared" si="0"/>
        <v>307.95123401724652</v>
      </c>
      <c r="R8" s="18">
        <f t="shared" si="0"/>
        <v>292.73862622658339</v>
      </c>
      <c r="S8" s="18">
        <f t="shared" si="0"/>
        <v>296.6636931311329</v>
      </c>
      <c r="T8" s="18">
        <f t="shared" si="0"/>
        <v>297.74606006541779</v>
      </c>
    </row>
    <row r="9" spans="1:20">
      <c r="A9" s="75" t="s">
        <v>105</v>
      </c>
      <c r="B9" s="78">
        <v>19</v>
      </c>
      <c r="C9" s="78">
        <v>23</v>
      </c>
      <c r="D9" s="78">
        <v>27</v>
      </c>
      <c r="E9" s="78">
        <v>32</v>
      </c>
      <c r="F9" s="78">
        <v>52</v>
      </c>
      <c r="G9" s="78">
        <v>41</v>
      </c>
      <c r="J9" s="2" t="s">
        <v>105</v>
      </c>
      <c r="K9">
        <v>3.8479999999999999</v>
      </c>
      <c r="N9" s="75" t="s">
        <v>105</v>
      </c>
      <c r="O9" s="18">
        <f t="shared" si="2"/>
        <v>4.9376299376299375</v>
      </c>
      <c r="P9" s="18">
        <f t="shared" si="1"/>
        <v>5.9771309771309777</v>
      </c>
      <c r="Q9" s="18">
        <f t="shared" si="0"/>
        <v>7.0166320166320171</v>
      </c>
      <c r="R9" s="18">
        <f t="shared" si="0"/>
        <v>8.3160083160083165</v>
      </c>
      <c r="S9" s="18">
        <f t="shared" si="0"/>
        <v>13.513513513513514</v>
      </c>
      <c r="T9" s="18">
        <f t="shared" si="0"/>
        <v>10.654885654885655</v>
      </c>
    </row>
    <row r="10" spans="1:20">
      <c r="A10" s="75" t="s">
        <v>107</v>
      </c>
      <c r="B10" s="78">
        <v>97</v>
      </c>
      <c r="C10" s="78">
        <v>109</v>
      </c>
      <c r="D10" s="78">
        <v>119</v>
      </c>
      <c r="E10" s="78">
        <v>104</v>
      </c>
      <c r="F10" s="78">
        <v>109</v>
      </c>
      <c r="G10" s="78">
        <v>139</v>
      </c>
      <c r="J10" s="2" t="s">
        <v>107</v>
      </c>
      <c r="K10">
        <v>9.6319999999999997</v>
      </c>
      <c r="N10" s="75" t="s">
        <v>107</v>
      </c>
      <c r="O10" s="18">
        <f t="shared" si="2"/>
        <v>10.070598006644518</v>
      </c>
      <c r="P10" s="18">
        <f t="shared" si="1"/>
        <v>11.316445182724253</v>
      </c>
      <c r="Q10" s="18">
        <f t="shared" si="0"/>
        <v>12.354651162790699</v>
      </c>
      <c r="R10" s="18">
        <f t="shared" si="0"/>
        <v>10.79734219269103</v>
      </c>
      <c r="S10" s="18">
        <f t="shared" si="0"/>
        <v>11.316445182724253</v>
      </c>
      <c r="T10" s="18">
        <f t="shared" si="0"/>
        <v>14.431063122923588</v>
      </c>
    </row>
    <row r="11" spans="1:20">
      <c r="A11" s="75" t="s">
        <v>143</v>
      </c>
      <c r="B11" s="78">
        <v>2</v>
      </c>
      <c r="C11" s="78">
        <v>1</v>
      </c>
      <c r="D11" s="78">
        <v>3</v>
      </c>
      <c r="E11" s="78">
        <v>0</v>
      </c>
      <c r="F11" s="78">
        <v>0</v>
      </c>
      <c r="G11" s="78">
        <v>3</v>
      </c>
      <c r="J11" s="2" t="s">
        <v>143</v>
      </c>
      <c r="K11">
        <v>2.996</v>
      </c>
      <c r="N11" s="75" t="s">
        <v>143</v>
      </c>
      <c r="O11" s="18">
        <f t="shared" si="2"/>
        <v>0.66755674232309747</v>
      </c>
      <c r="P11" s="18">
        <f t="shared" si="1"/>
        <v>0.33377837116154874</v>
      </c>
      <c r="Q11" s="18">
        <f t="shared" si="0"/>
        <v>1.0013351134846462</v>
      </c>
      <c r="R11" s="18">
        <f t="shared" si="0"/>
        <v>0</v>
      </c>
      <c r="S11" s="18">
        <f t="shared" si="0"/>
        <v>0</v>
      </c>
      <c r="T11" s="18">
        <f t="shared" si="0"/>
        <v>1.0013351134846462</v>
      </c>
    </row>
    <row r="12" spans="1:20">
      <c r="A12" s="75" t="s">
        <v>145</v>
      </c>
      <c r="B12" s="78">
        <v>0</v>
      </c>
      <c r="C12" s="78">
        <v>2</v>
      </c>
      <c r="D12" s="78">
        <v>1</v>
      </c>
      <c r="E12" s="78">
        <v>0</v>
      </c>
      <c r="F12" s="78">
        <v>0</v>
      </c>
      <c r="G12" s="78">
        <v>6</v>
      </c>
      <c r="J12" s="2" t="s">
        <v>145</v>
      </c>
      <c r="K12">
        <v>0.63200000000000001</v>
      </c>
      <c r="N12" s="75" t="s">
        <v>145</v>
      </c>
      <c r="O12" s="18">
        <f t="shared" si="2"/>
        <v>0</v>
      </c>
      <c r="P12" s="18">
        <f t="shared" si="1"/>
        <v>3.1645569620253164</v>
      </c>
      <c r="Q12" s="18">
        <f t="shared" si="0"/>
        <v>1.5822784810126582</v>
      </c>
      <c r="R12" s="18">
        <f t="shared" si="0"/>
        <v>0</v>
      </c>
      <c r="S12" s="18">
        <f t="shared" si="0"/>
        <v>0</v>
      </c>
      <c r="T12" s="18">
        <f t="shared" si="0"/>
        <v>9.4936708860759484</v>
      </c>
    </row>
    <row r="13" spans="1:20">
      <c r="A13" s="75" t="s">
        <v>127</v>
      </c>
      <c r="B13" s="78">
        <v>40</v>
      </c>
      <c r="C13" s="78">
        <v>55</v>
      </c>
      <c r="D13" s="78">
        <v>31</v>
      </c>
      <c r="E13" s="78">
        <v>46</v>
      </c>
      <c r="F13" s="78">
        <v>42</v>
      </c>
      <c r="G13" s="78">
        <v>63</v>
      </c>
      <c r="J13" s="2" t="s">
        <v>127</v>
      </c>
      <c r="K13">
        <v>18.908000000000001</v>
      </c>
      <c r="N13" s="75" t="s">
        <v>127</v>
      </c>
      <c r="O13" s="18">
        <f t="shared" si="2"/>
        <v>2.115506663845991</v>
      </c>
      <c r="P13" s="18">
        <f t="shared" si="1"/>
        <v>2.9088216627882377</v>
      </c>
      <c r="Q13" s="18">
        <f t="shared" si="0"/>
        <v>1.6395176644806431</v>
      </c>
      <c r="R13" s="18">
        <f t="shared" si="0"/>
        <v>2.4328326634228898</v>
      </c>
      <c r="S13" s="18">
        <f t="shared" si="0"/>
        <v>2.2212819970382904</v>
      </c>
      <c r="T13" s="18">
        <f t="shared" si="0"/>
        <v>3.3319229955574357</v>
      </c>
    </row>
    <row r="14" spans="1:20">
      <c r="A14" s="75" t="s">
        <v>151</v>
      </c>
      <c r="B14" s="78">
        <v>9</v>
      </c>
      <c r="C14" s="78">
        <v>8</v>
      </c>
      <c r="D14" s="78">
        <v>20</v>
      </c>
      <c r="E14" s="78">
        <v>13</v>
      </c>
      <c r="F14" s="78">
        <v>14</v>
      </c>
      <c r="G14" s="78">
        <v>20</v>
      </c>
      <c r="J14" s="2" t="s">
        <v>151</v>
      </c>
      <c r="K14">
        <v>6.6890000000000001</v>
      </c>
      <c r="N14" s="75" t="s">
        <v>151</v>
      </c>
      <c r="O14" s="18">
        <f t="shared" si="2"/>
        <v>1.3454925997907012</v>
      </c>
      <c r="P14" s="18">
        <f t="shared" si="1"/>
        <v>1.1959934220361788</v>
      </c>
      <c r="Q14" s="18">
        <f t="shared" si="0"/>
        <v>2.989983555090447</v>
      </c>
      <c r="R14" s="18">
        <f t="shared" si="0"/>
        <v>1.9434893108087905</v>
      </c>
      <c r="S14" s="18">
        <f t="shared" si="0"/>
        <v>2.092988488563313</v>
      </c>
      <c r="T14" s="18">
        <f t="shared" si="0"/>
        <v>2.989983555090447</v>
      </c>
    </row>
    <row r="15" spans="1:20">
      <c r="A15" s="75" t="s">
        <v>131</v>
      </c>
      <c r="B15" s="78">
        <v>122</v>
      </c>
      <c r="C15" s="78">
        <v>165</v>
      </c>
      <c r="D15" s="78">
        <v>116</v>
      </c>
      <c r="E15" s="78">
        <v>123</v>
      </c>
      <c r="F15" s="78">
        <v>153</v>
      </c>
      <c r="G15" s="78">
        <v>156</v>
      </c>
      <c r="J15" s="2" t="s">
        <v>131</v>
      </c>
      <c r="K15">
        <v>2.117</v>
      </c>
      <c r="N15" s="75" t="s">
        <v>131</v>
      </c>
      <c r="O15" s="18">
        <f t="shared" si="2"/>
        <v>57.628719886632027</v>
      </c>
      <c r="P15" s="18">
        <f t="shared" si="1"/>
        <v>77.940481813887573</v>
      </c>
      <c r="Q15" s="18">
        <f t="shared" si="0"/>
        <v>54.794520547945204</v>
      </c>
      <c r="R15" s="18">
        <f t="shared" si="0"/>
        <v>58.101086443079829</v>
      </c>
      <c r="S15" s="18">
        <f t="shared" si="0"/>
        <v>72.272083136513942</v>
      </c>
      <c r="T15" s="18">
        <f t="shared" si="0"/>
        <v>73.689182805857342</v>
      </c>
    </row>
    <row r="16" spans="1:20">
      <c r="A16" s="75" t="s">
        <v>133</v>
      </c>
      <c r="B16" s="78">
        <v>42</v>
      </c>
      <c r="C16" s="78">
        <v>54</v>
      </c>
      <c r="D16" s="78">
        <v>43</v>
      </c>
      <c r="E16" s="78">
        <v>48</v>
      </c>
      <c r="F16" s="78">
        <v>56</v>
      </c>
      <c r="G16" s="78">
        <v>62</v>
      </c>
      <c r="J16" s="2" t="s">
        <v>133</v>
      </c>
      <c r="K16">
        <v>5.4740000000000002</v>
      </c>
      <c r="N16" s="75" t="s">
        <v>133</v>
      </c>
      <c r="O16" s="18">
        <f t="shared" si="2"/>
        <v>7.6726342710997439</v>
      </c>
      <c r="P16" s="18">
        <f t="shared" si="1"/>
        <v>9.8648154914139567</v>
      </c>
      <c r="Q16" s="18">
        <f t="shared" si="0"/>
        <v>7.8553160394592618</v>
      </c>
      <c r="R16" s="18">
        <f t="shared" si="0"/>
        <v>8.7687248812568495</v>
      </c>
      <c r="S16" s="18">
        <f t="shared" si="0"/>
        <v>10.230179028132993</v>
      </c>
      <c r="T16" s="18">
        <f t="shared" si="0"/>
        <v>11.326269638290098</v>
      </c>
    </row>
    <row r="17" spans="1:20">
      <c r="A17" s="75" t="s">
        <v>155</v>
      </c>
      <c r="B17" s="78">
        <v>21</v>
      </c>
      <c r="C17" s="78">
        <v>18</v>
      </c>
      <c r="D17" s="78">
        <v>29</v>
      </c>
      <c r="E17" s="78">
        <v>18</v>
      </c>
      <c r="F17" s="78">
        <v>23</v>
      </c>
      <c r="G17" s="78">
        <v>20</v>
      </c>
      <c r="J17" s="2" t="s">
        <v>155</v>
      </c>
      <c r="K17">
        <v>38.979999999999997</v>
      </c>
      <c r="N17" s="75" t="s">
        <v>155</v>
      </c>
      <c r="O17" s="18">
        <f t="shared" si="2"/>
        <v>0.53873781426372502</v>
      </c>
      <c r="P17" s="18">
        <f t="shared" si="1"/>
        <v>0.46177526936890717</v>
      </c>
      <c r="Q17" s="18">
        <f t="shared" si="0"/>
        <v>0.7439712673165727</v>
      </c>
      <c r="R17" s="18">
        <f t="shared" si="0"/>
        <v>0.46177526936890717</v>
      </c>
      <c r="S17" s="18">
        <f t="shared" si="0"/>
        <v>0.59004617752693689</v>
      </c>
      <c r="T17" s="18">
        <f t="shared" si="0"/>
        <v>0.51308363263211909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C09B-6498-45DF-9502-5AABCD54A329}">
  <sheetPr>
    <tabColor theme="9"/>
  </sheetPr>
  <dimension ref="A1:G17"/>
  <sheetViews>
    <sheetView workbookViewId="0">
      <selection activeCell="K28" sqref="K28"/>
    </sheetView>
  </sheetViews>
  <sheetFormatPr defaultRowHeight="14.5"/>
  <sheetData>
    <row r="1" spans="1:7">
      <c r="A1" s="26" t="s">
        <v>71</v>
      </c>
    </row>
    <row r="3" spans="1:7">
      <c r="A3" s="76" t="s">
        <v>309</v>
      </c>
      <c r="B3" s="76">
        <v>2019</v>
      </c>
      <c r="C3" s="76">
        <v>2020</v>
      </c>
      <c r="D3" s="76">
        <v>2021</v>
      </c>
      <c r="E3" s="76">
        <v>2022</v>
      </c>
      <c r="F3" s="76">
        <v>2023</v>
      </c>
      <c r="G3" s="76">
        <v>2024</v>
      </c>
    </row>
    <row r="4" spans="1:7">
      <c r="A4" s="76" t="s">
        <v>81</v>
      </c>
      <c r="B4" s="79">
        <v>1663</v>
      </c>
      <c r="C4" s="79">
        <v>1756</v>
      </c>
      <c r="D4" s="79">
        <v>1327</v>
      </c>
      <c r="E4" s="79">
        <v>1151</v>
      </c>
      <c r="F4" s="79">
        <v>1504</v>
      </c>
      <c r="G4" s="79">
        <v>1508</v>
      </c>
    </row>
    <row r="5" spans="1:7">
      <c r="A5" s="76" t="s">
        <v>137</v>
      </c>
      <c r="B5" s="80">
        <v>0</v>
      </c>
      <c r="C5" s="80">
        <v>0</v>
      </c>
      <c r="D5" s="80">
        <v>1</v>
      </c>
      <c r="E5" s="80">
        <v>0</v>
      </c>
      <c r="F5" s="80">
        <v>0</v>
      </c>
      <c r="G5" s="80">
        <v>0</v>
      </c>
    </row>
    <row r="6" spans="1:7">
      <c r="A6" s="76" t="s">
        <v>85</v>
      </c>
      <c r="B6" s="80">
        <v>16</v>
      </c>
      <c r="C6" s="80">
        <v>18</v>
      </c>
      <c r="D6" s="80">
        <v>23</v>
      </c>
      <c r="E6" s="80">
        <v>22</v>
      </c>
      <c r="F6" s="80">
        <v>23</v>
      </c>
      <c r="G6" s="80">
        <v>22</v>
      </c>
    </row>
    <row r="7" spans="1:7">
      <c r="A7" s="76" t="s">
        <v>89</v>
      </c>
      <c r="B7" s="80">
        <v>172</v>
      </c>
      <c r="C7" s="80">
        <v>154</v>
      </c>
      <c r="D7" s="80">
        <v>133</v>
      </c>
      <c r="E7" s="80">
        <v>85</v>
      </c>
      <c r="F7" s="80">
        <v>134</v>
      </c>
      <c r="G7" s="80">
        <v>144</v>
      </c>
    </row>
    <row r="8" spans="1:7">
      <c r="A8" s="76" t="s">
        <v>91</v>
      </c>
      <c r="B8" s="80">
        <v>21198</v>
      </c>
      <c r="C8" s="80">
        <v>20056</v>
      </c>
      <c r="D8" s="80">
        <v>16507</v>
      </c>
      <c r="E8" s="80">
        <v>12563</v>
      </c>
      <c r="F8" s="80">
        <v>15012</v>
      </c>
      <c r="G8" s="80">
        <v>15541</v>
      </c>
    </row>
    <row r="9" spans="1:7">
      <c r="A9" s="76" t="s">
        <v>105</v>
      </c>
      <c r="B9" s="80">
        <v>13</v>
      </c>
      <c r="C9" s="80">
        <v>10</v>
      </c>
      <c r="D9" s="80">
        <v>7</v>
      </c>
      <c r="E9" s="80">
        <v>13</v>
      </c>
      <c r="F9" s="80">
        <v>8</v>
      </c>
      <c r="G9" s="80">
        <v>7</v>
      </c>
    </row>
    <row r="10" spans="1:7">
      <c r="A10" s="76" t="s">
        <v>107</v>
      </c>
      <c r="B10" s="80">
        <v>74</v>
      </c>
      <c r="C10" s="80">
        <v>79</v>
      </c>
      <c r="D10" s="80">
        <v>53</v>
      </c>
      <c r="E10" s="80">
        <v>54</v>
      </c>
      <c r="F10" s="80">
        <v>63</v>
      </c>
      <c r="G10" s="80">
        <v>56</v>
      </c>
    </row>
    <row r="11" spans="1:7">
      <c r="A11" s="76" t="s">
        <v>143</v>
      </c>
      <c r="B11" s="80">
        <v>0</v>
      </c>
      <c r="C11" s="80">
        <v>2</v>
      </c>
      <c r="D11" s="80">
        <v>0</v>
      </c>
      <c r="E11" s="80">
        <v>0</v>
      </c>
      <c r="F11" s="80">
        <v>0</v>
      </c>
      <c r="G11" s="80">
        <v>1</v>
      </c>
    </row>
    <row r="12" spans="1:7">
      <c r="A12" s="76" t="s">
        <v>145</v>
      </c>
      <c r="B12" s="80">
        <v>0</v>
      </c>
      <c r="C12" s="80">
        <v>0</v>
      </c>
      <c r="D12" s="80" t="s">
        <v>335</v>
      </c>
      <c r="E12" s="80">
        <v>0</v>
      </c>
      <c r="F12" s="80">
        <v>0</v>
      </c>
      <c r="G12" s="80">
        <v>0</v>
      </c>
    </row>
    <row r="13" spans="1:7">
      <c r="A13" s="76" t="s">
        <v>127</v>
      </c>
      <c r="B13" s="80">
        <v>14</v>
      </c>
      <c r="C13" s="80">
        <v>23</v>
      </c>
      <c r="D13" s="80">
        <v>12</v>
      </c>
      <c r="E13" s="80">
        <v>16</v>
      </c>
      <c r="F13" s="80">
        <v>23</v>
      </c>
      <c r="G13" s="80">
        <v>19</v>
      </c>
    </row>
    <row r="14" spans="1:7">
      <c r="A14" s="76" t="s">
        <v>151</v>
      </c>
      <c r="B14" s="80">
        <v>6</v>
      </c>
      <c r="C14" s="80">
        <v>5</v>
      </c>
      <c r="D14" s="80">
        <v>2</v>
      </c>
      <c r="E14" s="80">
        <v>3</v>
      </c>
      <c r="F14" s="80">
        <v>6</v>
      </c>
      <c r="G14" s="80">
        <v>6</v>
      </c>
    </row>
    <row r="15" spans="1:7">
      <c r="A15" s="76" t="s">
        <v>131</v>
      </c>
      <c r="B15" s="80">
        <v>72</v>
      </c>
      <c r="C15" s="80">
        <v>95</v>
      </c>
      <c r="D15" s="80">
        <v>79</v>
      </c>
      <c r="E15" s="80">
        <v>46</v>
      </c>
      <c r="F15" s="80">
        <v>58</v>
      </c>
      <c r="G15" s="80">
        <v>97</v>
      </c>
    </row>
    <row r="16" spans="1:7">
      <c r="A16" s="76" t="s">
        <v>133</v>
      </c>
      <c r="B16" s="80">
        <v>34</v>
      </c>
      <c r="C16" s="80">
        <v>15</v>
      </c>
      <c r="D16" s="80">
        <v>33</v>
      </c>
      <c r="E16" s="80">
        <v>17</v>
      </c>
      <c r="F16" s="80">
        <v>23</v>
      </c>
      <c r="G16" s="80">
        <v>30</v>
      </c>
    </row>
    <row r="17" spans="1:7">
      <c r="A17" s="76" t="s">
        <v>155</v>
      </c>
      <c r="B17" s="80">
        <v>6</v>
      </c>
      <c r="C17" s="80">
        <v>7</v>
      </c>
      <c r="D17" s="80">
        <v>8</v>
      </c>
      <c r="E17" s="80">
        <v>5</v>
      </c>
      <c r="F17" s="80">
        <v>14</v>
      </c>
      <c r="G17" s="80">
        <v>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38C9-3BA5-42FA-9F2E-E62340D212D0}">
  <sheetPr>
    <tabColor theme="9"/>
  </sheetPr>
  <dimension ref="A1:T17"/>
  <sheetViews>
    <sheetView topLeftCell="B1" workbookViewId="0">
      <selection activeCell="K22" sqref="K22"/>
    </sheetView>
  </sheetViews>
  <sheetFormatPr defaultRowHeight="14.5"/>
  <sheetData>
    <row r="1" spans="1:20">
      <c r="A1" s="26" t="s">
        <v>73</v>
      </c>
    </row>
    <row r="3" spans="1:20">
      <c r="A3" s="75" t="s">
        <v>309</v>
      </c>
      <c r="B3" s="77">
        <v>2019</v>
      </c>
      <c r="C3" s="77">
        <v>2020</v>
      </c>
      <c r="D3" s="77">
        <v>2021</v>
      </c>
      <c r="E3" s="77">
        <v>2022</v>
      </c>
      <c r="F3" s="77">
        <v>2023</v>
      </c>
      <c r="G3" s="77">
        <v>2024</v>
      </c>
      <c r="J3" t="s">
        <v>309</v>
      </c>
      <c r="K3" t="s">
        <v>310</v>
      </c>
      <c r="N3" s="75" t="s">
        <v>309</v>
      </c>
      <c r="O3" s="77">
        <v>2019</v>
      </c>
      <c r="P3" s="77">
        <v>2020</v>
      </c>
      <c r="Q3" s="77">
        <v>2021</v>
      </c>
      <c r="R3" s="77">
        <v>2022</v>
      </c>
      <c r="S3" s="77">
        <v>2023</v>
      </c>
      <c r="T3" s="77">
        <v>2024</v>
      </c>
    </row>
    <row r="4" spans="1:20">
      <c r="A4" s="75" t="s">
        <v>81</v>
      </c>
      <c r="B4" s="79">
        <v>1663</v>
      </c>
      <c r="C4" s="79">
        <v>1756</v>
      </c>
      <c r="D4" s="82">
        <v>1327</v>
      </c>
      <c r="E4" s="82">
        <v>1151</v>
      </c>
      <c r="F4" s="82">
        <v>1504</v>
      </c>
      <c r="G4" s="82">
        <v>1508</v>
      </c>
      <c r="J4" s="2" t="s">
        <v>81</v>
      </c>
      <c r="K4">
        <v>9.1129999999999995</v>
      </c>
      <c r="N4" s="75" t="s">
        <v>81</v>
      </c>
      <c r="O4" s="18">
        <f>B4/$K4</f>
        <v>182.48655766487437</v>
      </c>
      <c r="P4" s="18">
        <f>C4/$K4</f>
        <v>192.69175902556788</v>
      </c>
      <c r="Q4" s="18">
        <f t="shared" ref="Q4:T17" si="0">D4/$K4</f>
        <v>145.61615274882038</v>
      </c>
      <c r="R4" s="18">
        <f t="shared" si="0"/>
        <v>126.3030835070778</v>
      </c>
      <c r="S4" s="18">
        <f t="shared" si="0"/>
        <v>165.03895533852739</v>
      </c>
      <c r="T4" s="18">
        <f t="shared" si="0"/>
        <v>165.47788873038516</v>
      </c>
    </row>
    <row r="5" spans="1:20">
      <c r="A5" s="75" t="s">
        <v>137</v>
      </c>
      <c r="B5" s="80">
        <v>0</v>
      </c>
      <c r="C5" s="80">
        <v>0</v>
      </c>
      <c r="D5" s="81">
        <v>1</v>
      </c>
      <c r="E5" s="81">
        <v>0</v>
      </c>
      <c r="F5" s="81">
        <v>0</v>
      </c>
      <c r="G5" s="81">
        <v>0</v>
      </c>
      <c r="J5" s="2" t="s">
        <v>137</v>
      </c>
      <c r="K5">
        <v>3.14</v>
      </c>
      <c r="N5" s="75" t="s">
        <v>137</v>
      </c>
      <c r="O5" s="18">
        <f>B5/$K5</f>
        <v>0</v>
      </c>
      <c r="P5" s="18">
        <f t="shared" ref="P5:P17" si="1">C5/$K5</f>
        <v>0</v>
      </c>
      <c r="Q5" s="18">
        <f t="shared" si="0"/>
        <v>0.31847133757961782</v>
      </c>
      <c r="R5" s="18">
        <f t="shared" si="0"/>
        <v>0</v>
      </c>
      <c r="S5" s="18">
        <f t="shared" si="0"/>
        <v>0</v>
      </c>
      <c r="T5" s="18">
        <f t="shared" si="0"/>
        <v>0</v>
      </c>
    </row>
    <row r="6" spans="1:20">
      <c r="A6" s="75" t="s">
        <v>85</v>
      </c>
      <c r="B6" s="80">
        <v>16</v>
      </c>
      <c r="C6" s="80">
        <v>18</v>
      </c>
      <c r="D6" s="81">
        <v>23</v>
      </c>
      <c r="E6" s="81">
        <v>22</v>
      </c>
      <c r="F6" s="81">
        <v>23</v>
      </c>
      <c r="G6" s="81">
        <v>22</v>
      </c>
      <c r="J6" s="2" t="s">
        <v>85</v>
      </c>
      <c r="K6">
        <v>6.7140000000000004</v>
      </c>
      <c r="N6" s="75" t="s">
        <v>85</v>
      </c>
      <c r="O6" s="18">
        <f t="shared" ref="O6:O17" si="2">B6/$K6</f>
        <v>2.383080131069407</v>
      </c>
      <c r="P6" s="18">
        <f t="shared" si="1"/>
        <v>2.6809651474530831</v>
      </c>
      <c r="Q6" s="18">
        <f t="shared" si="0"/>
        <v>3.4256776884122728</v>
      </c>
      <c r="R6" s="18">
        <f t="shared" si="0"/>
        <v>3.2767351802204345</v>
      </c>
      <c r="S6" s="18">
        <f t="shared" si="0"/>
        <v>3.4256776884122728</v>
      </c>
      <c r="T6" s="18">
        <f t="shared" si="0"/>
        <v>3.2767351802204345</v>
      </c>
    </row>
    <row r="7" spans="1:20">
      <c r="A7" s="75" t="s">
        <v>89</v>
      </c>
      <c r="B7" s="80">
        <v>172</v>
      </c>
      <c r="C7" s="80">
        <v>154</v>
      </c>
      <c r="D7" s="81">
        <v>133</v>
      </c>
      <c r="E7" s="81">
        <v>85</v>
      </c>
      <c r="F7" s="81">
        <v>134</v>
      </c>
      <c r="G7" s="81">
        <v>144</v>
      </c>
      <c r="J7" s="2" t="s">
        <v>89</v>
      </c>
      <c r="K7">
        <v>10.609</v>
      </c>
      <c r="N7" s="75" t="s">
        <v>89</v>
      </c>
      <c r="O7" s="18">
        <f t="shared" si="2"/>
        <v>16.212649637100576</v>
      </c>
      <c r="P7" s="18">
        <f t="shared" si="1"/>
        <v>14.515977000659817</v>
      </c>
      <c r="Q7" s="18">
        <f t="shared" si="0"/>
        <v>12.536525591478933</v>
      </c>
      <c r="R7" s="18">
        <f t="shared" si="0"/>
        <v>8.0120652276369118</v>
      </c>
      <c r="S7" s="18">
        <f t="shared" si="0"/>
        <v>12.630785182392309</v>
      </c>
      <c r="T7" s="18">
        <f t="shared" si="0"/>
        <v>13.573381091526063</v>
      </c>
    </row>
    <row r="8" spans="1:20">
      <c r="A8" s="75" t="s">
        <v>91</v>
      </c>
      <c r="B8" s="80">
        <v>21198</v>
      </c>
      <c r="C8" s="80">
        <v>20056</v>
      </c>
      <c r="D8" s="81">
        <v>16507</v>
      </c>
      <c r="E8" s="81">
        <v>12563</v>
      </c>
      <c r="F8" s="81">
        <v>15012</v>
      </c>
      <c r="G8" s="81">
        <v>15541</v>
      </c>
      <c r="J8" s="2" t="s">
        <v>91</v>
      </c>
      <c r="K8">
        <v>84.075000000000003</v>
      </c>
      <c r="N8" s="75" t="s">
        <v>91</v>
      </c>
      <c r="O8" s="18">
        <f t="shared" si="2"/>
        <v>252.13202497769848</v>
      </c>
      <c r="P8" s="18">
        <f t="shared" si="1"/>
        <v>238.54891465953017</v>
      </c>
      <c r="Q8" s="18">
        <f t="shared" si="0"/>
        <v>196.33660422242045</v>
      </c>
      <c r="R8" s="18">
        <f t="shared" si="0"/>
        <v>149.42610764198631</v>
      </c>
      <c r="S8" s="18">
        <f t="shared" si="0"/>
        <v>178.55486173059768</v>
      </c>
      <c r="T8" s="18">
        <f t="shared" si="0"/>
        <v>184.84686292001189</v>
      </c>
    </row>
    <row r="9" spans="1:20">
      <c r="A9" s="75" t="s">
        <v>105</v>
      </c>
      <c r="B9" s="80">
        <v>13</v>
      </c>
      <c r="C9" s="80">
        <v>10</v>
      </c>
      <c r="D9" s="81">
        <v>7</v>
      </c>
      <c r="E9" s="81">
        <v>13</v>
      </c>
      <c r="F9" s="81">
        <v>8</v>
      </c>
      <c r="G9" s="81">
        <v>7</v>
      </c>
      <c r="J9" s="2" t="s">
        <v>105</v>
      </c>
      <c r="K9">
        <v>3.8479999999999999</v>
      </c>
      <c r="N9" s="75" t="s">
        <v>105</v>
      </c>
      <c r="O9" s="18">
        <f t="shared" si="2"/>
        <v>3.3783783783783785</v>
      </c>
      <c r="P9" s="18">
        <f t="shared" si="1"/>
        <v>2.5987525987525988</v>
      </c>
      <c r="Q9" s="18">
        <f t="shared" si="0"/>
        <v>1.8191268191268193</v>
      </c>
      <c r="R9" s="18">
        <f t="shared" si="0"/>
        <v>3.3783783783783785</v>
      </c>
      <c r="S9" s="18">
        <f t="shared" si="0"/>
        <v>2.0790020790020791</v>
      </c>
      <c r="T9" s="18">
        <f t="shared" si="0"/>
        <v>1.8191268191268193</v>
      </c>
    </row>
    <row r="10" spans="1:20">
      <c r="A10" s="75" t="s">
        <v>107</v>
      </c>
      <c r="B10" s="80">
        <v>74</v>
      </c>
      <c r="C10" s="80">
        <v>79</v>
      </c>
      <c r="D10" s="81">
        <v>53</v>
      </c>
      <c r="E10" s="81">
        <v>54</v>
      </c>
      <c r="F10" s="81">
        <v>63</v>
      </c>
      <c r="G10" s="81">
        <v>56</v>
      </c>
      <c r="J10" s="2" t="s">
        <v>107</v>
      </c>
      <c r="K10">
        <v>9.6319999999999997</v>
      </c>
      <c r="N10" s="75" t="s">
        <v>107</v>
      </c>
      <c r="O10" s="18">
        <f t="shared" si="2"/>
        <v>7.6827242524916945</v>
      </c>
      <c r="P10" s="18">
        <f t="shared" si="1"/>
        <v>8.2018272425249172</v>
      </c>
      <c r="Q10" s="18">
        <f t="shared" si="0"/>
        <v>5.5024916943521598</v>
      </c>
      <c r="R10" s="18">
        <f t="shared" si="0"/>
        <v>5.6063122923588038</v>
      </c>
      <c r="S10" s="18">
        <f t="shared" si="0"/>
        <v>6.5406976744186052</v>
      </c>
      <c r="T10" s="18">
        <f t="shared" si="0"/>
        <v>5.8139534883720936</v>
      </c>
    </row>
    <row r="11" spans="1:20">
      <c r="A11" s="75" t="s">
        <v>143</v>
      </c>
      <c r="B11" s="80">
        <v>0</v>
      </c>
      <c r="C11" s="80">
        <v>2</v>
      </c>
      <c r="D11" s="81">
        <v>0</v>
      </c>
      <c r="E11" s="81">
        <v>0</v>
      </c>
      <c r="F11" s="81">
        <v>0</v>
      </c>
      <c r="G11" s="81">
        <v>1</v>
      </c>
      <c r="J11" s="2" t="s">
        <v>143</v>
      </c>
      <c r="K11">
        <v>2.996</v>
      </c>
      <c r="N11" s="75" t="s">
        <v>143</v>
      </c>
      <c r="O11" s="18">
        <f t="shared" si="2"/>
        <v>0</v>
      </c>
      <c r="P11" s="18">
        <f t="shared" si="1"/>
        <v>0.66755674232309747</v>
      </c>
      <c r="Q11" s="18">
        <f t="shared" si="0"/>
        <v>0</v>
      </c>
      <c r="R11" s="18">
        <f t="shared" si="0"/>
        <v>0</v>
      </c>
      <c r="S11" s="18">
        <f t="shared" si="0"/>
        <v>0</v>
      </c>
      <c r="T11" s="18">
        <f t="shared" si="0"/>
        <v>0.33377837116154874</v>
      </c>
    </row>
    <row r="12" spans="1:20">
      <c r="A12" s="75" t="s">
        <v>145</v>
      </c>
      <c r="B12" s="80">
        <v>0</v>
      </c>
      <c r="C12" s="80">
        <v>0</v>
      </c>
      <c r="D12" s="81" t="s">
        <v>335</v>
      </c>
      <c r="E12" s="81">
        <v>0</v>
      </c>
      <c r="F12" s="81">
        <v>0</v>
      </c>
      <c r="G12" s="81">
        <v>0</v>
      </c>
      <c r="J12" s="2" t="s">
        <v>145</v>
      </c>
      <c r="K12">
        <v>0.63200000000000001</v>
      </c>
      <c r="N12" s="75" t="s">
        <v>145</v>
      </c>
      <c r="O12" s="18">
        <f t="shared" si="2"/>
        <v>0</v>
      </c>
      <c r="P12" s="18">
        <f t="shared" si="1"/>
        <v>0</v>
      </c>
      <c r="Q12" s="18">
        <f t="shared" si="0"/>
        <v>0</v>
      </c>
      <c r="R12" s="18">
        <f t="shared" si="0"/>
        <v>0</v>
      </c>
      <c r="S12" s="18">
        <f t="shared" si="0"/>
        <v>0</v>
      </c>
      <c r="T12" s="18">
        <f t="shared" si="0"/>
        <v>0</v>
      </c>
    </row>
    <row r="13" spans="1:20">
      <c r="A13" s="75" t="s">
        <v>127</v>
      </c>
      <c r="B13" s="80">
        <v>14</v>
      </c>
      <c r="C13" s="80">
        <v>23</v>
      </c>
      <c r="D13" s="81">
        <v>12</v>
      </c>
      <c r="E13" s="81">
        <v>16</v>
      </c>
      <c r="F13" s="81">
        <v>23</v>
      </c>
      <c r="G13" s="81">
        <v>19</v>
      </c>
      <c r="J13" s="2" t="s">
        <v>127</v>
      </c>
      <c r="K13">
        <v>18.908000000000001</v>
      </c>
      <c r="N13" s="75" t="s">
        <v>127</v>
      </c>
      <c r="O13" s="18">
        <f t="shared" si="2"/>
        <v>0.74042733234609681</v>
      </c>
      <c r="P13" s="18">
        <f t="shared" si="1"/>
        <v>1.2164163317114449</v>
      </c>
      <c r="Q13" s="18">
        <f t="shared" si="0"/>
        <v>0.63465199915379733</v>
      </c>
      <c r="R13" s="18">
        <f t="shared" si="0"/>
        <v>0.8462026655383964</v>
      </c>
      <c r="S13" s="18">
        <f t="shared" si="0"/>
        <v>1.2164163317114449</v>
      </c>
      <c r="T13" s="18">
        <f t="shared" si="0"/>
        <v>1.0048656653268457</v>
      </c>
    </row>
    <row r="14" spans="1:20">
      <c r="A14" s="75" t="s">
        <v>151</v>
      </c>
      <c r="B14" s="80">
        <v>6</v>
      </c>
      <c r="C14" s="80">
        <v>5</v>
      </c>
      <c r="D14" s="81">
        <v>2</v>
      </c>
      <c r="E14" s="81">
        <v>3</v>
      </c>
      <c r="F14" s="81">
        <v>6</v>
      </c>
      <c r="G14" s="81">
        <v>6</v>
      </c>
      <c r="J14" s="2" t="s">
        <v>151</v>
      </c>
      <c r="K14">
        <v>6.6890000000000001</v>
      </c>
      <c r="N14" s="75" t="s">
        <v>151</v>
      </c>
      <c r="O14" s="18">
        <f t="shared" si="2"/>
        <v>0.89699506652713412</v>
      </c>
      <c r="P14" s="18">
        <f t="shared" si="1"/>
        <v>0.74749588877261175</v>
      </c>
      <c r="Q14" s="18">
        <f t="shared" si="0"/>
        <v>0.29899835550904469</v>
      </c>
      <c r="R14" s="18">
        <f t="shared" si="0"/>
        <v>0.44849753326356706</v>
      </c>
      <c r="S14" s="18">
        <f t="shared" si="0"/>
        <v>0.89699506652713412</v>
      </c>
      <c r="T14" s="18">
        <f t="shared" si="0"/>
        <v>0.89699506652713412</v>
      </c>
    </row>
    <row r="15" spans="1:20">
      <c r="A15" s="75" t="s">
        <v>131</v>
      </c>
      <c r="B15" s="80">
        <v>72</v>
      </c>
      <c r="C15" s="80">
        <v>95</v>
      </c>
      <c r="D15" s="81">
        <v>79</v>
      </c>
      <c r="E15" s="81">
        <v>46</v>
      </c>
      <c r="F15" s="81">
        <v>58</v>
      </c>
      <c r="G15" s="81">
        <v>97</v>
      </c>
      <c r="J15" s="2" t="s">
        <v>131</v>
      </c>
      <c r="K15">
        <v>2.117</v>
      </c>
      <c r="N15" s="75" t="s">
        <v>131</v>
      </c>
      <c r="O15" s="18">
        <f t="shared" si="2"/>
        <v>34.010392064241849</v>
      </c>
      <c r="P15" s="18">
        <f t="shared" si="1"/>
        <v>44.874822862541329</v>
      </c>
      <c r="Q15" s="18">
        <f t="shared" si="0"/>
        <v>37.316957959376474</v>
      </c>
      <c r="R15" s="18">
        <f t="shared" si="0"/>
        <v>21.728861596598961</v>
      </c>
      <c r="S15" s="18">
        <f t="shared" si="0"/>
        <v>27.397260273972602</v>
      </c>
      <c r="T15" s="18">
        <f t="shared" si="0"/>
        <v>45.819555975436941</v>
      </c>
    </row>
    <row r="16" spans="1:20">
      <c r="A16" s="75" t="s">
        <v>133</v>
      </c>
      <c r="B16" s="80">
        <v>34</v>
      </c>
      <c r="C16" s="80">
        <v>15</v>
      </c>
      <c r="D16" s="81">
        <v>33</v>
      </c>
      <c r="E16" s="81">
        <v>17</v>
      </c>
      <c r="F16" s="81">
        <v>23</v>
      </c>
      <c r="G16" s="81">
        <v>30</v>
      </c>
      <c r="J16" s="2" t="s">
        <v>133</v>
      </c>
      <c r="K16">
        <v>5.4740000000000002</v>
      </c>
      <c r="N16" s="75" t="s">
        <v>133</v>
      </c>
      <c r="O16" s="18">
        <f t="shared" si="2"/>
        <v>6.2111801242236027</v>
      </c>
      <c r="P16" s="18">
        <f t="shared" si="1"/>
        <v>2.7402265253927656</v>
      </c>
      <c r="Q16" s="18">
        <f t="shared" si="0"/>
        <v>6.0284983558640848</v>
      </c>
      <c r="R16" s="18">
        <f t="shared" si="0"/>
        <v>3.1055900621118013</v>
      </c>
      <c r="S16" s="18">
        <f t="shared" si="0"/>
        <v>4.2016806722689077</v>
      </c>
      <c r="T16" s="18">
        <f t="shared" si="0"/>
        <v>5.4804530507855311</v>
      </c>
    </row>
    <row r="17" spans="1:20">
      <c r="A17" s="75" t="s">
        <v>155</v>
      </c>
      <c r="B17" s="80">
        <v>6</v>
      </c>
      <c r="C17" s="80">
        <v>7</v>
      </c>
      <c r="D17" s="81">
        <v>8</v>
      </c>
      <c r="E17" s="81">
        <v>5</v>
      </c>
      <c r="F17" s="81">
        <v>14</v>
      </c>
      <c r="G17" s="81">
        <v>6</v>
      </c>
      <c r="J17" s="2" t="s">
        <v>155</v>
      </c>
      <c r="K17">
        <v>38.979999999999997</v>
      </c>
      <c r="N17" s="75" t="s">
        <v>155</v>
      </c>
      <c r="O17" s="18">
        <f t="shared" si="2"/>
        <v>0.15392508978963573</v>
      </c>
      <c r="P17" s="18">
        <f t="shared" si="1"/>
        <v>0.17957927142124167</v>
      </c>
      <c r="Q17" s="18">
        <f t="shared" si="0"/>
        <v>0.20523345305284763</v>
      </c>
      <c r="R17" s="18">
        <f t="shared" si="0"/>
        <v>0.12827090815802977</v>
      </c>
      <c r="S17" s="18">
        <f t="shared" si="0"/>
        <v>0.35915854284248333</v>
      </c>
      <c r="T17" s="18">
        <f t="shared" si="0"/>
        <v>0.15392508978963573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A0DF-5B9A-4B4F-8FAA-3FC512DA7CA4}">
  <sheetPr>
    <tabColor theme="9"/>
  </sheetPr>
  <dimension ref="A1:AE302"/>
  <sheetViews>
    <sheetView workbookViewId="0">
      <selection activeCell="E35" sqref="E35"/>
    </sheetView>
  </sheetViews>
  <sheetFormatPr defaultRowHeight="14.5"/>
  <sheetData>
    <row r="1" spans="1:28">
      <c r="A1" s="26" t="s">
        <v>203</v>
      </c>
    </row>
    <row r="3" spans="1:28" s="2" customFormat="1">
      <c r="A3" s="2" t="s">
        <v>76</v>
      </c>
      <c r="C3" s="2" t="s">
        <v>205</v>
      </c>
      <c r="D3" s="2" t="s">
        <v>204</v>
      </c>
    </row>
    <row r="4" spans="1:28" s="2" customFormat="1">
      <c r="A4" s="5" t="s">
        <v>90</v>
      </c>
      <c r="B4" s="5" t="s">
        <v>89</v>
      </c>
      <c r="C4" s="3">
        <v>7.8482402207317004E-2</v>
      </c>
      <c r="D4" s="3">
        <v>15.826024013922144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" customFormat="1">
      <c r="A5" s="5" t="s">
        <v>106</v>
      </c>
      <c r="B5" s="5" t="s">
        <v>105</v>
      </c>
      <c r="C5" s="3">
        <v>7.2236138903658043E-2</v>
      </c>
      <c r="D5" s="3">
        <v>18.779126572629188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" customFormat="1">
      <c r="A6" s="5" t="s">
        <v>108</v>
      </c>
      <c r="B6" s="5" t="s">
        <v>107</v>
      </c>
      <c r="C6" s="3">
        <v>4.3722981248585979E-2</v>
      </c>
      <c r="D6" s="3">
        <v>11.216149281783009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" customFormat="1">
      <c r="A7" s="5" t="s">
        <v>152</v>
      </c>
      <c r="B7" s="5" t="s">
        <v>151</v>
      </c>
      <c r="C7" s="3">
        <v>3.7046327983289995E-2</v>
      </c>
      <c r="D7" s="3">
        <v>10.669444197280978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" customFormat="1">
      <c r="A8" s="5" t="s">
        <v>138</v>
      </c>
      <c r="B8" s="5" t="s">
        <v>137</v>
      </c>
      <c r="C8" s="3">
        <v>3.1813020600292979E-2</v>
      </c>
      <c r="D8" s="3">
        <v>17.415808309075157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" customFormat="1">
      <c r="A9" s="5" t="s">
        <v>146</v>
      </c>
      <c r="B9" s="5" t="s">
        <v>145</v>
      </c>
      <c r="C9" s="3">
        <v>2.8288689270760975E-2</v>
      </c>
      <c r="D9" s="3">
        <v>10.775823641645617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>
      <c r="A10" s="5" t="s">
        <v>132</v>
      </c>
      <c r="B10" s="5" t="s">
        <v>131</v>
      </c>
      <c r="C10" s="3">
        <v>2.3266981899338957E-2</v>
      </c>
      <c r="D10" s="3">
        <v>4.626560574811891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>
      <c r="A11" s="5" t="s">
        <v>82</v>
      </c>
      <c r="B11" s="5" t="s">
        <v>81</v>
      </c>
      <c r="C11" s="3">
        <v>2.3033597942093031E-2</v>
      </c>
      <c r="D11" s="3">
        <v>3.5857764149027846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" customFormat="1">
      <c r="A12" s="5" t="s">
        <v>92</v>
      </c>
      <c r="B12" s="5" t="s">
        <v>91</v>
      </c>
      <c r="C12" s="3">
        <v>1.9346877746519997E-2</v>
      </c>
      <c r="D12" s="3">
        <v>3.1349336789854942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" customFormat="1">
      <c r="A13" s="5" t="s">
        <v>156</v>
      </c>
      <c r="B13" s="5" t="s">
        <v>155</v>
      </c>
      <c r="C13" s="3">
        <v>1.8371573002939012E-2</v>
      </c>
      <c r="D13" s="3">
        <v>10.252331566302262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" customFormat="1">
      <c r="A14" s="5" t="s">
        <v>86</v>
      </c>
      <c r="B14" s="5" t="s">
        <v>85</v>
      </c>
      <c r="C14" s="3">
        <v>1.4016981300626008E-2</v>
      </c>
      <c r="D14" s="3">
        <v>5.5093274310195364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" customFormat="1">
      <c r="A15" s="5" t="s">
        <v>134</v>
      </c>
      <c r="B15" s="5" t="s">
        <v>133</v>
      </c>
      <c r="C15" s="3">
        <v>1.3372137349744018E-2</v>
      </c>
      <c r="D15" s="3">
        <v>3.7156069091509378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" customFormat="1">
      <c r="A16" s="5" t="s">
        <v>128</v>
      </c>
      <c r="B16" s="5" t="s">
        <v>127</v>
      </c>
      <c r="C16" s="3">
        <v>7.4425657600059869E-3</v>
      </c>
      <c r="D16" s="3">
        <v>3.9637700920158641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1" s="2" customFormat="1">
      <c r="A17" s="5" t="s">
        <v>144</v>
      </c>
      <c r="B17" s="5" t="s">
        <v>143</v>
      </c>
      <c r="C17" s="3">
        <v>1.2184829391579943E-3</v>
      </c>
      <c r="D17" s="3">
        <v>0.9525314866593837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1" s="2" customFormat="1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2" customFormat="1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2" customFormat="1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2" customFormat="1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2" customFormat="1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2" customFormat="1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2" customFormat="1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2" customFormat="1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2" customFormat="1">
      <c r="C26" s="3"/>
      <c r="D26" s="3"/>
      <c r="E26" s="3"/>
      <c r="F26" s="3"/>
      <c r="G26" s="3"/>
      <c r="H26" s="3"/>
      <c r="I26" s="3" t="s">
        <v>163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2" customFormat="1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2" customForma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2" customFormat="1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2" customFormat="1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2" customFormat="1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3:31" s="2" customFormat="1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3:31" s="2" customFormat="1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3:31" s="2" customFormat="1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3:31" s="2" customFormat="1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3:31" s="2" customFormat="1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3:31" s="2" customFormat="1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3:31" s="2" customFormat="1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3:31" s="2" customFormat="1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3:31" s="2" customFormat="1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3:31" s="2" customFormat="1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3:31" s="2" customFormat="1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3:31" s="2" customFormat="1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3:31" s="2" customFormat="1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3:31" s="2" customFormat="1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3:31" s="2" customFormat="1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3:31" s="2" customFormat="1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3:31" s="2" customFormat="1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3:31" s="2" customFormat="1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3:31" s="2" customFormat="1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3:31" s="2" customFormat="1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3:31" s="2" customFormat="1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3:31" s="2" customFormat="1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3:31" s="2" customFormat="1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3:31" s="2" customFormat="1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3:31" s="2" customFormat="1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3:31" s="2" customFormat="1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3:31" s="2" customFormat="1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3:31" s="2" customFormat="1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3:31" s="2" customFormat="1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3:31" s="2" customFormat="1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3:31" s="2" customFormat="1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3:31" s="2" customFormat="1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3:31" s="2" customFormat="1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3:31" s="2" customFormat="1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3:31" s="2" customFormat="1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3:31" s="2" customFormat="1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3:31" s="2" customFormat="1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3:31" s="2" customFormat="1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3:31" s="2" customFormat="1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3:31" s="2" customFormat="1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3:31" s="2" customFormat="1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3:31" s="2" customFormat="1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3:31" s="2" customFormat="1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3:31" s="2" customFormat="1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3:31" s="2" customFormat="1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3:31" s="2" customFormat="1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3:31" s="2" customFormat="1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3:31" s="2" customFormat="1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3:31" s="2" customFormat="1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3:31" s="2" customFormat="1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3:31" s="2" customFormat="1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3:31" s="2" customFormat="1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3:31" s="2" customFormat="1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3:31" s="2" customFormat="1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3:31" s="2" customFormat="1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3:31" s="2" customFormat="1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3:31" s="2" customFormat="1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3:31" s="2" customFormat="1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3:31" s="2" customFormat="1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3:31" s="2" customFormat="1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3:31" s="2" customFormat="1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3:31" s="2" customFormat="1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3:31" s="2" customFormat="1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3:31" s="2" customFormat="1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3:31" s="2" customFormat="1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3:31" s="2" customFormat="1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3:31" s="2" customFormat="1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3:31" s="2" customFormat="1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3:31" s="2" customFormat="1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3:31" s="2" customFormat="1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3:31" s="2" customFormat="1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3:31" s="2" customFormat="1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3:31" s="2" customFormat="1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3:31" s="2" customFormat="1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3:31" s="2" customFormat="1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3:31" s="2" customFormat="1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3:31" s="2" customFormat="1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3:31" s="2" customFormat="1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3:31" s="2" customFormat="1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3:31" s="2" customFormat="1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3:31" s="2" customFormat="1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3:31" s="2" customFormat="1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3:31" s="2" customFormat="1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3:31" s="2" customFormat="1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3:31" s="2" customFormat="1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3:31" s="2" customFormat="1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3:31" s="2" customFormat="1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3:31" s="2" customFormat="1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3:31" s="2" customFormat="1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3:31" s="2" customFormat="1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3:31" s="2" customFormat="1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3:31" s="2" customFormat="1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3:31" s="2" customForma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3:31" s="2" customForma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3:31" s="2" customForma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3:31" s="2" customForma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3:31" s="2" customForma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3:31" s="2" customForma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3:31" s="2" customForma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3:31" s="2" customForma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3:31" s="2" customForma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3:31" s="2" customForma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3:31" s="2" customForma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3:31" s="2" customForma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3:31" s="2" customForma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3:31" s="2" customForma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3:31" s="2" customForma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3:31" s="2" customForma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3:31" s="2" customForma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3:31" s="2" customForma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3:31" s="2" customForma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3:31" s="2" customForma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3:31" s="2" customForma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3:31" s="2" customForma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3:31" s="2" customForma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3:31" s="2" customForma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3:31" s="2" customForma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3:31" s="2" customForma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3:31" s="2" customForma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3:31" s="2" customForma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3:31" s="2" customForma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3:31" s="2" customForma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3:31" s="2" customForma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3:31" s="2" customForma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3:31" s="2" customForma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3:31" s="2" customForma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3:31" s="2" customForma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3:31" s="2" customForma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3:31" s="2" customForma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3:31" s="2" customForma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3:31" s="2" customForma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3:31" s="2" customForma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3:31" s="2" customForma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3:31" s="2" customForma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3:31" s="2" customForma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3:31" s="2" customForma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3:31" s="2" customForma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3:31" s="2" customForma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3:31" s="2" customForma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3:31" s="2" customForma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3:31" s="2" customForma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3:31" s="2" customForma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3:31" s="2" customForma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3:31" s="2" customForma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3:31" s="2" customForma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3:31" s="2" customForma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3:31" s="2" customForma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3:31" s="2" customForma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3:31" s="2" customForma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3:31" s="2" customForma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3:31" s="2" customForma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3:31" s="2" customForma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3:31" s="2" customForma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3:31" s="2" customForma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3:31" s="2" customForma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3:31" s="2" customForma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3:31" s="2" customForma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3:31" s="2" customForma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3:31" s="2" customForma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3:31" s="2" customForma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3:31" s="2" customForma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3:31" s="2" customForma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3:31" s="2" customForma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3:31" s="2" customForma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3:31" s="2" customForma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3:31" s="2" customForma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3:31" s="2" customForma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3:31" s="2" customForma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3:31" s="2" customForma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3:31" s="2" customForma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3:31" s="2" customForma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3:31" s="2" customForma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3:31" s="2" customForma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3:31" s="2" customForma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3:31" s="2" customForma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3:31" s="2" customForma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3:31" s="2" customForma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3:31" s="2" customForma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3:31" s="2" customForma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3:31" s="2" customForma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3:31" s="2" customForma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3:31" s="2" customForma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3:31" s="2" customForma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3:31" s="2" customForma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3:31" s="2" customForma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3:31" s="2" customForma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3:31" s="2" customForma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3:31" s="2" customForma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3:31" s="2" customForma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3:31" s="2" customForma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3:31" s="2" customForma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3:31" s="2" customForma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3:31" s="2" customForma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3:31" s="2" customForma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3:31" s="2" customForma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3:31" s="2" customForma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3:31" s="2" customForma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3:31" s="2" customForma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3:31" s="2" customForma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3:31" s="2" customForma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3:31" s="2" customForma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3:31" s="2" customForma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3:31" s="2" customForma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3:31" s="2" customForma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3:31" s="2" customForma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3:31" s="2" customForma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3:31" s="2" customForma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3:31" s="2" customForma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3:31" s="2" customForma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3:31" s="2" customForma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3:31" s="2" customForma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3:31" s="2" customForma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3:31" s="2" customForma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3:31" s="2" customForma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3:31" s="2" customForma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3:31" s="2" customForma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3:31" s="2" customForma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3:31" s="2" customForma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3:31" s="2" customForma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3:31" s="2" customForma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3:31" s="2" customForma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3:31" s="2" customForma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3:31" s="2" customForma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3:31" s="2" customForma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3:31" s="2" customForma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3:31" s="2" customForma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3:31" s="2" customForma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3:31" s="2" customForma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3:31" s="2" customForma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3:31" s="2" customForma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3:31" s="2" customForma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3:31" s="2" customForma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3:31" s="2" customForma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3:31" s="2" customForma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3:31" s="2" customForma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3:31" s="2" customForma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3:31" s="2" customForma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3:31" s="2" customForma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3:31" s="2" customForma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3:31" s="2" customForma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3:31" s="2" customForma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3:31" s="2" customForma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3:31" s="2" customForma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3:31" s="2" customForma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3:31" s="2" customForma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3:31" s="2" customForma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3:31" s="2" customForma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3:31" s="2" customForma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3:31" s="2" customForma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3:31" s="2" customForma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3:31" s="2" customForma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3:31" s="2" customForma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3:31" s="2" customForma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3:31" s="2" customForma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3:31" s="2" customForma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3:31" s="2" customForma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3:31" s="2" customFormat="1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3:31" s="2" customFormat="1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3:31" s="2" customFormat="1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3:31" s="2" customFormat="1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3:31" s="2" customFormat="1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3:31" s="2" customFormat="1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3:31" s="2" customFormat="1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3:31" s="2" customFormat="1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3:31" s="2" customFormat="1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3:31" s="2" customFormat="1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3:31" s="2" customFormat="1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3:31" s="2" customFormat="1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3:31" s="2" customFormat="1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3:31" s="2" customFormat="1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</sheetData>
  <autoFilter ref="A3:D3" xr:uid="{B98AA0DF-5B9A-4B4F-8FAA-3FC512DA7CA4}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DFAF-1A06-45B6-B10C-76CD35A28FF3}">
  <sheetPr>
    <tabColor theme="9"/>
  </sheetPr>
  <dimension ref="A1:AE328"/>
  <sheetViews>
    <sheetView topLeftCell="A7" workbookViewId="0"/>
  </sheetViews>
  <sheetFormatPr defaultRowHeight="14.5"/>
  <cols>
    <col min="1" max="1" width="28.54296875" customWidth="1"/>
  </cols>
  <sheetData>
    <row r="1" spans="1:31">
      <c r="A1" s="83" t="s">
        <v>5</v>
      </c>
    </row>
    <row r="3" spans="1:31" s="2" customFormat="1">
      <c r="A3" s="27"/>
      <c r="B3" s="28"/>
      <c r="C3" s="29" t="s">
        <v>207</v>
      </c>
    </row>
    <row r="4" spans="1:31" s="2" customFormat="1">
      <c r="A4" s="30"/>
      <c r="B4" s="31">
        <v>2023</v>
      </c>
      <c r="C4" s="31">
        <v>2016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>
      <c r="A5" s="27" t="s">
        <v>226</v>
      </c>
      <c r="B5" s="32">
        <v>151.46753170959946</v>
      </c>
      <c r="C5" s="32">
        <v>148.81447500682478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>
      <c r="A6" s="27" t="s">
        <v>223</v>
      </c>
      <c r="B6" s="32">
        <v>142.40109818218806</v>
      </c>
      <c r="C6" s="32">
        <v>146.46187409803591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>
      <c r="A7" s="27" t="s">
        <v>225</v>
      </c>
      <c r="B7" s="32">
        <v>130.57026727118205</v>
      </c>
      <c r="C7" s="32">
        <v>138.09404261083844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2" customFormat="1">
      <c r="A8" s="27" t="s">
        <v>230</v>
      </c>
      <c r="B8" s="32">
        <v>130.16249584121923</v>
      </c>
      <c r="C8" s="32">
        <v>134.58571143492128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s="2" customFormat="1">
      <c r="A9" s="27" t="s">
        <v>214</v>
      </c>
      <c r="B9" s="32">
        <v>127.63563685697936</v>
      </c>
      <c r="C9" s="32">
        <v>114.41709417528475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" customFormat="1">
      <c r="A10" s="27" t="s">
        <v>222</v>
      </c>
      <c r="B10" s="32">
        <v>126.43899655569375</v>
      </c>
      <c r="C10" s="32">
        <v>134.39219525371743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" customFormat="1">
      <c r="A11" s="27" t="s">
        <v>245</v>
      </c>
      <c r="B11" s="32">
        <v>125.66858527024451</v>
      </c>
      <c r="C11" s="32">
        <v>125.94804470145128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2" customFormat="1">
      <c r="A12" s="27" t="s">
        <v>224</v>
      </c>
      <c r="B12" s="32">
        <v>124.88084282658363</v>
      </c>
      <c r="C12" s="32">
        <v>131.27293779786694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s="2" customFormat="1">
      <c r="A13" s="27" t="s">
        <v>246</v>
      </c>
      <c r="B13" s="32">
        <v>116.21137388870288</v>
      </c>
      <c r="C13" s="32">
        <v>123.30338726948146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2" customFormat="1">
      <c r="A14" s="27" t="s">
        <v>247</v>
      </c>
      <c r="B14" s="32">
        <v>114.7187798633712</v>
      </c>
      <c r="C14" s="32">
        <v>120.14439506023891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2" customFormat="1">
      <c r="A15" s="27" t="s">
        <v>231</v>
      </c>
      <c r="B15" s="32">
        <v>114.10144647957283</v>
      </c>
      <c r="C15" s="32">
        <v>122.46382202866256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2" customFormat="1">
      <c r="A16" s="27" t="s">
        <v>228</v>
      </c>
      <c r="B16" s="32">
        <v>112.51205445908673</v>
      </c>
      <c r="C16" s="32">
        <v>112.17739055737677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2" customFormat="1">
      <c r="A17" s="27" t="s">
        <v>229</v>
      </c>
      <c r="B17" s="32">
        <v>111.55775306342696</v>
      </c>
      <c r="C17" s="32">
        <v>112.74852143855075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2" customFormat="1">
      <c r="A18" s="27" t="s">
        <v>232</v>
      </c>
      <c r="B18" s="32">
        <v>107.17078268412291</v>
      </c>
      <c r="C18" s="32">
        <v>114.76559603654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2" customFormat="1">
      <c r="A19" s="27" t="s">
        <v>257</v>
      </c>
      <c r="B19" s="32">
        <v>105.37918326712217</v>
      </c>
      <c r="C19" s="32">
        <v>110.24091199253046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2" customFormat="1">
      <c r="A20" s="27" t="s">
        <v>235</v>
      </c>
      <c r="B20" s="32">
        <v>102.80527358729381</v>
      </c>
      <c r="C20" s="32">
        <v>89.352422157102922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2" customFormat="1">
      <c r="A21" s="27" t="s">
        <v>237</v>
      </c>
      <c r="B21" s="32">
        <v>101.3988404804242</v>
      </c>
      <c r="C21" s="32">
        <v>102.29863363060511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2" customFormat="1">
      <c r="A22" s="27" t="s">
        <v>219</v>
      </c>
      <c r="B22" s="32">
        <v>101.02540567656851</v>
      </c>
      <c r="C22" s="32">
        <v>87.280429878631992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2" customFormat="1">
      <c r="A23" s="27" t="s">
        <v>227</v>
      </c>
      <c r="B23" s="32">
        <v>97.049219168117773</v>
      </c>
      <c r="C23" s="32">
        <v>96.199722300578813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2" customFormat="1">
      <c r="A24" s="27" t="s">
        <v>258</v>
      </c>
      <c r="B24" s="32">
        <v>91.264921197145568</v>
      </c>
      <c r="C24" s="32">
        <v>97.060524011804731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2" customFormat="1">
      <c r="A25" s="27" t="s">
        <v>215</v>
      </c>
      <c r="B25" s="32">
        <v>88.593395051451225</v>
      </c>
      <c r="C25" s="32">
        <v>76.345782008106582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2" customFormat="1">
      <c r="A26" s="27" t="s">
        <v>218</v>
      </c>
      <c r="B26" s="32">
        <v>88.400897028717168</v>
      </c>
      <c r="C26" s="32">
        <v>83.691425568754923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2" customFormat="1">
      <c r="A27" s="27" t="s">
        <v>220</v>
      </c>
      <c r="B27" s="32">
        <v>88.156555467876416</v>
      </c>
      <c r="C27" s="32">
        <v>76.865689896791963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2" customFormat="1">
      <c r="A28" s="27" t="s">
        <v>221</v>
      </c>
      <c r="B28" s="32">
        <v>86.86008819838716</v>
      </c>
      <c r="C28" s="32">
        <v>68.529199702568789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2" customFormat="1">
      <c r="A29" s="27" t="s">
        <v>256</v>
      </c>
      <c r="B29" s="32">
        <v>84.885049386158201</v>
      </c>
      <c r="C29" s="32">
        <v>91.110284714810788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2" customFormat="1">
      <c r="A30" s="27" t="s">
        <v>262</v>
      </c>
      <c r="B30" s="32">
        <v>82.06495454219359</v>
      </c>
      <c r="C30" s="32">
        <v>65.775651406675465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2" customFormat="1">
      <c r="A31" s="27" t="s">
        <v>216</v>
      </c>
      <c r="B31" s="32">
        <v>80.962222453244095</v>
      </c>
      <c r="C31" s="32">
        <v>72.223435172803747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>
      <c r="A32" s="27" t="s">
        <v>236</v>
      </c>
      <c r="B32" s="32">
        <v>68.120710302952801</v>
      </c>
      <c r="C32" s="32">
        <v>64.977897589233763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>
      <c r="A33" s="27" t="s">
        <v>238</v>
      </c>
      <c r="B33" s="32">
        <v>67.202595726806933</v>
      </c>
      <c r="C33" s="32">
        <v>66.41401349324633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>
      <c r="A34" s="27" t="s">
        <v>234</v>
      </c>
      <c r="B34" s="32">
        <v>66.941154132891654</v>
      </c>
      <c r="C34" s="32">
        <v>60.284628057283633</v>
      </c>
      <c r="E34" s="3"/>
      <c r="F34" s="3"/>
      <c r="G34" s="3"/>
      <c r="H34" s="3"/>
      <c r="I34" s="3" t="s">
        <v>206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s="2" customFormat="1">
      <c r="A35" s="27" t="s">
        <v>217</v>
      </c>
      <c r="B35" s="32">
        <v>66.030901480335814</v>
      </c>
      <c r="C35" s="32">
        <v>52.579421032452196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2" customFormat="1">
      <c r="A36" s="27" t="s">
        <v>263</v>
      </c>
      <c r="B36" s="32">
        <v>63.849841358263873</v>
      </c>
      <c r="C36" s="32">
        <v>52.739324377021674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2" customFormat="1">
      <c r="A37" s="27" t="s">
        <v>261</v>
      </c>
      <c r="B37" s="32">
        <v>62.069344000964094</v>
      </c>
      <c r="C37" s="32">
        <v>62.937898088716793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2" customFormat="1">
      <c r="A38" s="27" t="s">
        <v>260</v>
      </c>
      <c r="B38" s="32">
        <v>61.722395004825465</v>
      </c>
      <c r="C38" s="32">
        <v>58.099528277101513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2" customFormat="1">
      <c r="A39" s="27" t="s">
        <v>212</v>
      </c>
      <c r="B39" s="32">
        <v>61.569983128782226</v>
      </c>
      <c r="C39" s="32">
        <v>58.439760375646799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2" customFormat="1">
      <c r="A40" s="27" t="s">
        <v>233</v>
      </c>
      <c r="B40" s="32">
        <v>60.604361774333476</v>
      </c>
      <c r="C40" s="32">
        <v>60.239166321866954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2" customFormat="1">
      <c r="A41" s="27" t="s">
        <v>239</v>
      </c>
      <c r="B41" s="32">
        <v>60.581225127537422</v>
      </c>
      <c r="C41" s="32">
        <v>62.201699995689644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2" customFormat="1">
      <c r="A42" s="27" t="s">
        <v>240</v>
      </c>
      <c r="B42" s="32">
        <v>59.838300417138598</v>
      </c>
      <c r="C42" s="32">
        <v>55.859064356191176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s="2" customFormat="1">
      <c r="A43" s="27" t="s">
        <v>253</v>
      </c>
      <c r="B43" s="32">
        <v>59.49972432890889</v>
      </c>
      <c r="C43" s="32">
        <v>62.681592606194549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s="2" customFormat="1">
      <c r="A44" s="27" t="s">
        <v>244</v>
      </c>
      <c r="B44" s="32">
        <v>59.360779958522897</v>
      </c>
      <c r="C44" s="32">
        <v>59.473167539473273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s="2" customFormat="1">
      <c r="A45" s="27" t="s">
        <v>242</v>
      </c>
      <c r="B45" s="32">
        <v>58.401773806334297</v>
      </c>
      <c r="C45" s="32">
        <v>48.139644931760294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s="2" customFormat="1">
      <c r="A46" s="27" t="s">
        <v>241</v>
      </c>
      <c r="B46" s="32">
        <v>57.761928627611269</v>
      </c>
      <c r="C46" s="32">
        <v>51.880116576105713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s="2" customFormat="1">
      <c r="A47" s="27" t="s">
        <v>259</v>
      </c>
      <c r="B47" s="32">
        <v>55.974526535359196</v>
      </c>
      <c r="C47" s="32">
        <v>52.730319467293562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s="2" customFormat="1">
      <c r="A48" s="27" t="s">
        <v>243</v>
      </c>
      <c r="B48" s="32">
        <v>55.300069517604541</v>
      </c>
      <c r="C48" s="32">
        <v>53.447920114214163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s="2" customFormat="1">
      <c r="A49" s="27" t="s">
        <v>264</v>
      </c>
      <c r="B49" s="32">
        <v>48.746635699153586</v>
      </c>
      <c r="C49" s="32">
        <v>46.2636203355192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s="2" customFormat="1">
      <c r="A50" s="27" t="s">
        <v>213</v>
      </c>
      <c r="B50" s="32">
        <v>40.102176332996805</v>
      </c>
      <c r="C50" s="32">
        <v>38.672568434959572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s="2" customFormat="1">
      <c r="A51" s="27" t="s">
        <v>209</v>
      </c>
      <c r="B51" s="32">
        <v>38.831428348466154</v>
      </c>
      <c r="C51" s="32">
        <v>37.223996612841816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s="2" customFormat="1">
      <c r="A52" s="27" t="s">
        <v>210</v>
      </c>
      <c r="B52" s="32">
        <v>36.227666781677051</v>
      </c>
      <c r="C52" s="32">
        <v>38.44086420516566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>
      <c r="A53" s="27" t="s">
        <v>250</v>
      </c>
      <c r="B53" s="32">
        <v>35.829524416443789</v>
      </c>
      <c r="C53" s="32">
        <v>36.674227002021517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2" customFormat="1">
      <c r="A54" s="27" t="s">
        <v>248</v>
      </c>
      <c r="B54" s="32">
        <v>34.498862717505418</v>
      </c>
      <c r="C54" s="32">
        <v>33.458732362390116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2" customFormat="1">
      <c r="A55" s="27" t="s">
        <v>211</v>
      </c>
      <c r="B55" s="32">
        <v>33.587661982775359</v>
      </c>
      <c r="C55" s="32">
        <v>29.551970834999317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2" customFormat="1">
      <c r="A56" s="27" t="s">
        <v>255</v>
      </c>
      <c r="B56" s="32">
        <v>32.611189157799238</v>
      </c>
      <c r="C56" s="32">
        <v>36.3064174223476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2" customFormat="1">
      <c r="A57" s="27" t="s">
        <v>208</v>
      </c>
      <c r="B57" s="32">
        <v>27.174052367998772</v>
      </c>
      <c r="C57" s="32">
        <v>33.18088343645352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2" customFormat="1">
      <c r="A58" s="27" t="s">
        <v>249</v>
      </c>
      <c r="B58" s="32">
        <v>25.721681516610914</v>
      </c>
      <c r="C58" s="32">
        <v>26.645228903048356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2" customFormat="1">
      <c r="A59" s="27" t="s">
        <v>252</v>
      </c>
      <c r="B59" s="32">
        <v>23.016237715375485</v>
      </c>
      <c r="C59" s="32">
        <v>24.110895000828858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2" customFormat="1">
      <c r="A60" s="27" t="s">
        <v>254</v>
      </c>
      <c r="B60" s="32">
        <v>19.751270605354673</v>
      </c>
      <c r="C60" s="32">
        <v>17.933665044479575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2" customFormat="1">
      <c r="A61" s="27" t="s">
        <v>251</v>
      </c>
      <c r="B61" s="32">
        <v>18.947571716517228</v>
      </c>
      <c r="C61" s="32">
        <v>27.72224977748985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s="2" customFormat="1"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s="2" customFormat="1"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s="2" customFormat="1"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5:31" s="2" customFormat="1"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5:31" s="2" customFormat="1"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5:31" s="2" customFormat="1"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5:31" s="2" customFormat="1"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5:31" s="2" customFormat="1"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5:31" s="2" customFormat="1"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5:31" s="2" customFormat="1"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5:31" s="2" customFormat="1"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5:31" s="2" customFormat="1"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5:31" s="2" customFormat="1"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5:31" s="2" customFormat="1"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5:31" s="2" customFormat="1"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5:31" s="2" customFormat="1"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5:31" s="2" customFormat="1"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5:31" s="2" customFormat="1"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5:31" s="2" customFormat="1"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3:31" s="2" customFormat="1"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3:31" s="2" customFormat="1"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3:31" s="2" customFormat="1"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3:31" s="2" customFormat="1"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3:31" s="2" customFormat="1"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3:31" s="2" customFormat="1"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3:31" s="2" customFormat="1"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3:31" s="2" customFormat="1"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3:31" s="2" customFormat="1"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3:31" s="2" customFormat="1"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3:31" s="2" customFormat="1"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3:31" s="2" customFormat="1"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3:31" s="2" customFormat="1"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3:31" s="2" customFormat="1"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3:31" s="2" customFormat="1"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3:31" s="2" customFormat="1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3:31" s="2" customFormat="1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3:31" s="2" customFormat="1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3:31" s="2" customFormat="1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3:31" s="2" customFormat="1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3:31" s="2" customFormat="1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3:31" s="2" customFormat="1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3:31" s="2" customFormat="1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3:31" s="2" customFormat="1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3:31" s="2" customFormat="1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3:31" s="2" customFormat="1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3:31" s="2" customFormat="1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3:31" s="2" customFormat="1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3:31" s="2" customFormat="1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3:31" s="2" customFormat="1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3:31" s="2" customFormat="1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3:31" s="2" customFormat="1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3:31" s="2" customFormat="1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3:31" s="2" customFormat="1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3:31" s="2" customFormat="1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3:31" s="2" customFormat="1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3:31" s="2" customFormat="1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3:31" s="2" customFormat="1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3:31" s="2" customFormat="1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3:31" s="2" customFormat="1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3:31" s="2" customFormat="1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3:31" s="2" customFormat="1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3:31" s="2" customFormat="1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3:31" s="2" customFormat="1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3:31" s="2" customForma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3:31" s="2" customForma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3:31" s="2" customForma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3:31" s="2" customForma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3:31" s="2" customForma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3:31" s="2" customForma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3:31" s="2" customForma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3:31" s="2" customForma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3:31" s="2" customForma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3:31" s="2" customForma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3:31" s="2" customForma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3:31" s="2" customForma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3:31" s="2" customForma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3:31" s="2" customForma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3:31" s="2" customForma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3:31" s="2" customForma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3:31" s="2" customForma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3:31" s="2" customForma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3:31" s="2" customForma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3:31" s="2" customForma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3:31" s="2" customForma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3:31" s="2" customForma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3:31" s="2" customForma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3:31" s="2" customForma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3:31" s="2" customForma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3:31" s="2" customForma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3:31" s="2" customForma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3:31" s="2" customForma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3:31" s="2" customForma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3:31" s="2" customForma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3:31" s="2" customForma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3:31" s="2" customForma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3:31" s="2" customForma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3:31" s="2" customForma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3:31" s="2" customForma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3:31" s="2" customForma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3:31" s="2" customForma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3:31" s="2" customForma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3:31" s="2" customForma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3:31" s="2" customForma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3:31" s="2" customForma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3:31" s="2" customForma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3:31" s="2" customForma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3:31" s="2" customForma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3:31" s="2" customForma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3:31" s="2" customForma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3:31" s="2" customForma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3:31" s="2" customForma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3:31" s="2" customForma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3:31" s="2" customForma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3:31" s="2" customForma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3:31" s="2" customForma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3:31" s="2" customForma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3:31" s="2" customForma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3:31" s="2" customForma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3:31" s="2" customForma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3:31" s="2" customForma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3:31" s="2" customForma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3:31" s="2" customForma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3:31" s="2" customForma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3:31" s="2" customForma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3:31" s="2" customForma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3:31" s="2" customForma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3:31" s="2" customForma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3:31" s="2" customForma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3:31" s="2" customForma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3:31" s="2" customForma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3:31" s="2" customForma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3:31" s="2" customForma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3:31" s="2" customForma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3:31" s="2" customForma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3:31" s="2" customForma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3:31" s="2" customForma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3:31" s="2" customForma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3:31" s="2" customForma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3:31" s="2" customForma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3:31" s="2" customForma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3:31" s="2" customForma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3:31" s="2" customForma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3:31" s="2" customForma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3:31" s="2" customForma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3:31" s="2" customForma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3:31" s="2" customForma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3:31" s="2" customForma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3:31" s="2" customForma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3:31" s="2" customForma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3:31" s="2" customForma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3:31" s="2" customForma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3:31" s="2" customForma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3:31" s="2" customForma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3:31" s="2" customForma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3:31" s="2" customForma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3:31" s="2" customForma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3:31" s="2" customForma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3:31" s="2" customForma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3:31" s="2" customForma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3:31" s="2" customForma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3:31" s="2" customForma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3:31" s="2" customForma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3:31" s="2" customForma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3:31" s="2" customForma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3:31" s="2" customForma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3:31" s="2" customForma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3:31" s="2" customForma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3:31" s="2" customForma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3:31" s="2" customForma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3:31" s="2" customForma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3:31" s="2" customForma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3:31" s="2" customForma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3:31" s="2" customForma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3:31" s="2" customForma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3:31" s="2" customForma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3:31" s="2" customForma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3:31" s="2" customForma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3:31" s="2" customForma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3:31" s="2" customForma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3:31" s="2" customForma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3:31" s="2" customForma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3:31" s="2" customForma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3:31" s="2" customForma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3:31" s="2" customForma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3:31" s="2" customForma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3:31" s="2" customForma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3:31" s="2" customForma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3:31" s="2" customForma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3:31" s="2" customForma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3:31" s="2" customForma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3:31" s="2" customForma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3:31" s="2" customForma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3:31" s="2" customForma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3:31" s="2" customForma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3:31" s="2" customForma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3:31" s="2" customForma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3:31" s="2" customForma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3:31" s="2" customForma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3:31" s="2" customForma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3:31" s="2" customForma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3:31" s="2" customForma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3:31" s="2" customForma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3:31" s="2" customForma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3:31" s="2" customForma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3:31" s="2" customForma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3:31" s="2" customForma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3:31" s="2" customForma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3:31" s="2" customForma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3:31" s="2" customForma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3:31" s="2" customForma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3:31" s="2" customForma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3:31" s="2" customForma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3:31" s="2" customForma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3:31" s="2" customForma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3:31" s="2" customForma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3:31" s="2" customForma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3:31" s="2" customForma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3:31" s="2" customForma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3:31" s="2" customForma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3:31" s="2" customForma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3:31" s="2" customForma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3:31" s="2" customForma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3:31" s="2" customForma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3:31" s="2" customForma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3:31" s="2" customForma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3:31" s="2" customForma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3:31" s="2" customForma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3:31" s="2" customFormat="1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3:31" s="2" customFormat="1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3:31" s="2" customFormat="1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3:31" s="2" customFormat="1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3:31" s="2" customFormat="1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3:31" s="2" customFormat="1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3:31" s="2" customFormat="1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3:31" s="2" customFormat="1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3:31" s="2" customFormat="1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3:31" s="2" customFormat="1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3:31" s="2" customFormat="1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3:31" s="2" customFormat="1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3:31" s="2" customFormat="1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3:31" s="2" customFormat="1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3:31" s="2" customFormat="1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3:31" s="2" customFormat="1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3:31" s="2" customFormat="1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3:31" s="2" customFormat="1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3:31" s="2" customFormat="1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3:31" s="2" customFormat="1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3:31" s="2" customFormat="1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3:31" s="2" customFormat="1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3:31" s="2" customFormat="1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3:31" s="2" customFormat="1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3:31" s="2" customFormat="1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3:31" s="2" customFormat="1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3:31" s="2" customFormat="1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3:31" s="2" customFormat="1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3:31" s="2" customFormat="1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3:31" s="2" customFormat="1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3:31" s="2" customFormat="1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3:31" s="2" customFormat="1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3:31" s="2" customFormat="1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3:31" s="2" customFormat="1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3:31" s="2" customFormat="1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3:31" s="2" customFormat="1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3:31" s="2" customFormat="1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3:31" s="2" customFormat="1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3:31" s="2" customFormat="1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3:31" s="2" customFormat="1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</sheetData>
  <autoFilter ref="A4:C4" xr:uid="{5A6EDFAF-1A06-45B6-B10C-76CD35A28FF3}">
    <sortState xmlns:xlrd2="http://schemas.microsoft.com/office/spreadsheetml/2017/richdata2" ref="A5:C61">
      <sortCondition descending="1" ref="B4"/>
    </sortState>
  </autoFilter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1706-A36A-43D4-A324-2CBAFFD0094A}">
  <sheetPr>
    <tabColor theme="9"/>
  </sheetPr>
  <dimension ref="A1:K33"/>
  <sheetViews>
    <sheetView workbookViewId="0"/>
  </sheetViews>
  <sheetFormatPr defaultRowHeight="14.5"/>
  <cols>
    <col min="1" max="1" width="10.6328125" customWidth="1"/>
  </cols>
  <sheetData>
    <row r="1" spans="1:11">
      <c r="A1" s="26" t="s">
        <v>8</v>
      </c>
    </row>
    <row r="3" spans="1:11">
      <c r="A3" s="13"/>
      <c r="B3" s="16" t="s">
        <v>174</v>
      </c>
      <c r="C3" s="16" t="s">
        <v>175</v>
      </c>
      <c r="D3" s="16" t="s">
        <v>176</v>
      </c>
      <c r="K3" s="1"/>
    </row>
    <row r="4" spans="1:11">
      <c r="A4" s="17" t="s">
        <v>160</v>
      </c>
      <c r="B4">
        <v>5.59</v>
      </c>
      <c r="C4" s="15">
        <v>2.99</v>
      </c>
      <c r="D4">
        <v>4.8</v>
      </c>
      <c r="E4">
        <v>2021</v>
      </c>
      <c r="K4" s="1"/>
    </row>
    <row r="5" spans="1:11">
      <c r="A5" s="17" t="s">
        <v>161</v>
      </c>
      <c r="B5">
        <v>3.37</v>
      </c>
      <c r="C5" s="15">
        <v>3.08</v>
      </c>
      <c r="D5">
        <v>2.98</v>
      </c>
      <c r="E5">
        <v>2021</v>
      </c>
      <c r="F5">
        <v>2011</v>
      </c>
      <c r="K5" s="1"/>
    </row>
    <row r="6" spans="1:11">
      <c r="A6" s="17" t="s">
        <v>81</v>
      </c>
      <c r="B6" s="14">
        <v>3.29</v>
      </c>
      <c r="C6" s="14">
        <v>3.07</v>
      </c>
      <c r="D6" s="14">
        <v>2.74</v>
      </c>
      <c r="K6" s="1"/>
    </row>
    <row r="7" spans="1:11">
      <c r="A7" s="17" t="s">
        <v>91</v>
      </c>
      <c r="B7" s="15">
        <v>3.11</v>
      </c>
      <c r="C7" s="15">
        <v>2.99</v>
      </c>
      <c r="D7" s="15">
        <v>2.68</v>
      </c>
      <c r="K7" s="1"/>
    </row>
    <row r="8" spans="1:11">
      <c r="A8" s="17" t="s">
        <v>169</v>
      </c>
      <c r="B8" s="14">
        <v>2.2200000000000002</v>
      </c>
      <c r="C8" s="14">
        <v>2.14</v>
      </c>
      <c r="D8" s="14">
        <v>1.96</v>
      </c>
      <c r="K8" s="1"/>
    </row>
    <row r="9" spans="1:11">
      <c r="A9" s="17" t="s">
        <v>131</v>
      </c>
      <c r="B9" s="14">
        <v>2.13</v>
      </c>
      <c r="C9" s="14">
        <v>1.88</v>
      </c>
      <c r="D9" s="14">
        <v>2.0699999999999998</v>
      </c>
      <c r="K9" s="1"/>
    </row>
    <row r="10" spans="1:11">
      <c r="A10" s="17" t="s">
        <v>89</v>
      </c>
      <c r="B10" s="15">
        <v>1.83</v>
      </c>
      <c r="C10" s="15">
        <v>1.75</v>
      </c>
      <c r="D10" s="15">
        <v>1.31</v>
      </c>
      <c r="K10" s="1"/>
    </row>
    <row r="11" spans="1:11">
      <c r="A11" s="17" t="s">
        <v>105</v>
      </c>
      <c r="B11" s="15">
        <v>1.39</v>
      </c>
      <c r="C11" s="15">
        <v>0.84</v>
      </c>
      <c r="D11" s="15">
        <v>0.73</v>
      </c>
      <c r="K11" s="1"/>
    </row>
    <row r="12" spans="1:11">
      <c r="A12" s="17" t="s">
        <v>107</v>
      </c>
      <c r="B12" s="15">
        <v>1.39</v>
      </c>
      <c r="C12" s="15">
        <v>1.31</v>
      </c>
      <c r="D12" s="15">
        <v>1.1299999999999999</v>
      </c>
      <c r="K12" s="1"/>
    </row>
    <row r="13" spans="1:11">
      <c r="A13" s="17" t="s">
        <v>133</v>
      </c>
      <c r="B13" s="15">
        <v>1.04</v>
      </c>
      <c r="C13" s="15">
        <v>0.88</v>
      </c>
      <c r="D13" s="15">
        <v>0.61</v>
      </c>
      <c r="K13" s="1"/>
    </row>
    <row r="14" spans="1:11">
      <c r="A14" s="17" t="s">
        <v>151</v>
      </c>
      <c r="B14" s="15">
        <v>0.88</v>
      </c>
      <c r="C14" s="15">
        <v>0.84</v>
      </c>
      <c r="D14" s="15">
        <v>0.67</v>
      </c>
      <c r="K14" s="1"/>
    </row>
    <row r="15" spans="1:11">
      <c r="A15" s="17" t="s">
        <v>85</v>
      </c>
      <c r="B15" s="14">
        <v>0.79</v>
      </c>
      <c r="C15" s="14">
        <v>0.74</v>
      </c>
      <c r="D15" s="14">
        <v>0.56000000000000005</v>
      </c>
      <c r="K15" s="1"/>
    </row>
    <row r="16" spans="1:11">
      <c r="A16" s="17" t="s">
        <v>127</v>
      </c>
      <c r="B16" s="15">
        <v>0.52</v>
      </c>
      <c r="C16" s="15">
        <v>0.51</v>
      </c>
      <c r="D16" s="15">
        <v>0.45</v>
      </c>
      <c r="K16" s="1"/>
    </row>
    <row r="17" spans="1:11">
      <c r="A17" s="17" t="s">
        <v>143</v>
      </c>
      <c r="B17">
        <v>0.37</v>
      </c>
      <c r="C17" s="15">
        <v>0.26</v>
      </c>
      <c r="D17">
        <v>0.23</v>
      </c>
      <c r="E17">
        <v>2022</v>
      </c>
      <c r="K17" s="1"/>
    </row>
    <row r="18" spans="1:11">
      <c r="A18" s="17" t="s">
        <v>145</v>
      </c>
      <c r="B18">
        <v>0.36327999999999999</v>
      </c>
      <c r="C18" s="15">
        <v>0.35</v>
      </c>
      <c r="D18">
        <v>0.31485000000000002</v>
      </c>
      <c r="E18">
        <v>2019</v>
      </c>
      <c r="F18">
        <v>2011</v>
      </c>
      <c r="K18" s="1"/>
    </row>
    <row r="19" spans="1:11">
      <c r="A19" s="17" t="s">
        <v>155</v>
      </c>
      <c r="B19">
        <v>0.32</v>
      </c>
      <c r="C19" s="15">
        <v>0.45</v>
      </c>
      <c r="D19">
        <v>0.8</v>
      </c>
    </row>
    <row r="20" spans="1:11">
      <c r="A20" s="17" t="s">
        <v>137</v>
      </c>
      <c r="B20">
        <v>0.18743000000000001</v>
      </c>
      <c r="C20">
        <v>0.1978</v>
      </c>
      <c r="D20">
        <v>2.1059999999999999E-2</v>
      </c>
      <c r="E20">
        <v>2022</v>
      </c>
      <c r="F20">
        <v>2009</v>
      </c>
    </row>
    <row r="29" spans="1:11">
      <c r="K29" t="s">
        <v>172</v>
      </c>
    </row>
    <row r="30" spans="1:11">
      <c r="K30" t="s">
        <v>173</v>
      </c>
    </row>
    <row r="31" spans="1:11">
      <c r="K31" t="s">
        <v>177</v>
      </c>
    </row>
    <row r="32" spans="1:11">
      <c r="K32" t="s">
        <v>178</v>
      </c>
    </row>
    <row r="33" spans="11:11">
      <c r="K33" t="s">
        <v>179</v>
      </c>
    </row>
  </sheetData>
  <autoFilter ref="A3:F3" xr:uid="{F7DA1706-A36A-43D4-A324-2CBAFFD0094A}">
    <sortState xmlns:xlrd2="http://schemas.microsoft.com/office/spreadsheetml/2017/richdata2" ref="A4:F20">
      <sortCondition descending="1" ref="B3"/>
    </sortState>
  </autoFilter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02A8-8C40-489F-A730-CA9BFDC4418B}">
  <sheetPr>
    <tabColor theme="9"/>
  </sheetPr>
  <dimension ref="A1:L46"/>
  <sheetViews>
    <sheetView workbookViewId="0"/>
  </sheetViews>
  <sheetFormatPr defaultRowHeight="14.5"/>
  <cols>
    <col min="1" max="1" width="10.6328125" customWidth="1"/>
    <col min="2" max="2" width="17.90625" bestFit="1" customWidth="1"/>
    <col min="3" max="3" width="15.54296875" bestFit="1" customWidth="1"/>
    <col min="7" max="7" width="14.54296875" bestFit="1" customWidth="1"/>
    <col min="9" max="9" width="13" bestFit="1" customWidth="1"/>
  </cols>
  <sheetData>
    <row r="1" spans="1:5">
      <c r="A1" s="26" t="s">
        <v>11</v>
      </c>
    </row>
    <row r="3" spans="1:5">
      <c r="A3" s="13"/>
      <c r="B3" s="16" t="s">
        <v>174</v>
      </c>
      <c r="C3" s="16" t="s">
        <v>175</v>
      </c>
      <c r="D3" s="16" t="s">
        <v>176</v>
      </c>
    </row>
    <row r="4" spans="1:5">
      <c r="A4" s="17" t="s">
        <v>91</v>
      </c>
      <c r="B4" s="21">
        <v>129972</v>
      </c>
      <c r="C4" s="20">
        <v>99553.615999999995</v>
      </c>
      <c r="D4" s="20">
        <v>70014.207999999999</v>
      </c>
    </row>
    <row r="5" spans="1:5">
      <c r="A5" s="17" t="s">
        <v>160</v>
      </c>
      <c r="B5" s="18">
        <v>30354.756000000001</v>
      </c>
      <c r="C5" s="15">
        <v>27895.324000000001</v>
      </c>
      <c r="D5" s="18">
        <v>19458.393</v>
      </c>
      <c r="E5">
        <v>2011</v>
      </c>
    </row>
    <row r="6" spans="1:5">
      <c r="A6" s="17" t="s">
        <v>161</v>
      </c>
      <c r="B6" s="18">
        <v>22538.637999999999</v>
      </c>
      <c r="C6" s="15">
        <v>18684.253000000001</v>
      </c>
      <c r="D6" s="18">
        <v>14396.726000000001</v>
      </c>
      <c r="E6">
        <v>2011</v>
      </c>
    </row>
    <row r="7" spans="1:5">
      <c r="A7" s="17" t="s">
        <v>81</v>
      </c>
      <c r="B7" s="19">
        <v>15580.4</v>
      </c>
      <c r="C7" s="19">
        <v>11289.781000000001</v>
      </c>
      <c r="D7" s="19">
        <v>8066.44</v>
      </c>
    </row>
    <row r="8" spans="1:5">
      <c r="A8" s="17" t="s">
        <v>89</v>
      </c>
      <c r="B8" s="20">
        <v>5819.8630000000003</v>
      </c>
      <c r="C8" s="20">
        <v>3433.337</v>
      </c>
      <c r="D8" s="20">
        <v>2095.1419999999998</v>
      </c>
    </row>
    <row r="9" spans="1:5">
      <c r="A9" s="17" t="s">
        <v>107</v>
      </c>
      <c r="B9" s="20">
        <v>2726.0540000000001</v>
      </c>
      <c r="C9" s="20">
        <v>1672.9449999999999</v>
      </c>
      <c r="D9" s="20">
        <v>1126.0730000000001</v>
      </c>
    </row>
    <row r="10" spans="1:5">
      <c r="A10" s="17" t="s">
        <v>127</v>
      </c>
      <c r="B10" s="20">
        <v>1675.569</v>
      </c>
      <c r="C10" s="20">
        <v>944.90599999999995</v>
      </c>
      <c r="D10" s="20">
        <v>572.971</v>
      </c>
    </row>
    <row r="11" spans="1:5">
      <c r="A11" s="17" t="s">
        <v>131</v>
      </c>
      <c r="B11" s="19">
        <v>1364.626</v>
      </c>
      <c r="C11" s="19">
        <v>802.29100000000005</v>
      </c>
      <c r="D11" s="19">
        <v>745.94200000000001</v>
      </c>
    </row>
    <row r="12" spans="1:5">
      <c r="A12" s="17" t="s">
        <v>133</v>
      </c>
      <c r="B12" s="20">
        <v>1279.922</v>
      </c>
      <c r="C12" s="20">
        <v>748.95500000000004</v>
      </c>
      <c r="D12" s="20">
        <v>416.36900000000003</v>
      </c>
    </row>
    <row r="13" spans="1:5">
      <c r="A13" s="17" t="s">
        <v>105</v>
      </c>
      <c r="B13" s="20">
        <v>1083.028</v>
      </c>
      <c r="C13" s="20">
        <v>423.51600000000002</v>
      </c>
      <c r="D13" s="20">
        <v>335.14400000000001</v>
      </c>
    </row>
    <row r="14" spans="1:5">
      <c r="A14" s="17" t="s">
        <v>85</v>
      </c>
      <c r="B14" s="19">
        <v>750.32799999999997</v>
      </c>
      <c r="C14" s="19">
        <v>388.70699999999999</v>
      </c>
      <c r="D14" s="19">
        <v>215.57</v>
      </c>
    </row>
    <row r="15" spans="1:5">
      <c r="A15" s="17" t="s">
        <v>151</v>
      </c>
      <c r="B15" s="20">
        <v>660.40899999999999</v>
      </c>
      <c r="C15" s="20">
        <v>342.279</v>
      </c>
      <c r="D15" s="20">
        <v>221.541</v>
      </c>
    </row>
    <row r="16" spans="1:5">
      <c r="A16" s="17" t="s">
        <v>155</v>
      </c>
      <c r="B16" s="20">
        <v>489.6</v>
      </c>
      <c r="C16" s="15">
        <v>445.18823829664331</v>
      </c>
      <c r="D16" s="22">
        <v>852.38515263237196</v>
      </c>
    </row>
    <row r="17" spans="1:12">
      <c r="A17" s="17" t="s">
        <v>137</v>
      </c>
      <c r="B17" s="20">
        <v>43.1</v>
      </c>
      <c r="C17" s="12">
        <v>34.765000000000001</v>
      </c>
      <c r="D17" s="12">
        <v>35.575000000000003</v>
      </c>
      <c r="E17">
        <v>2019</v>
      </c>
      <c r="F17">
        <v>2012</v>
      </c>
    </row>
    <row r="18" spans="1:12">
      <c r="A18" s="17" t="s">
        <v>143</v>
      </c>
      <c r="B18" s="20">
        <v>34.284999999999997</v>
      </c>
      <c r="C18" s="15">
        <v>21.812782030765682</v>
      </c>
      <c r="D18">
        <v>19.330227781241973</v>
      </c>
    </row>
    <row r="19" spans="1:12">
      <c r="A19" s="17" t="s">
        <v>145</v>
      </c>
      <c r="B19" s="20">
        <v>17.98</v>
      </c>
      <c r="C19" s="20">
        <v>15.003</v>
      </c>
      <c r="D19" s="20">
        <v>10.279</v>
      </c>
    </row>
    <row r="21" spans="1:12">
      <c r="B21" s="37">
        <f>SUM(B7:B19)+B4</f>
        <v>161497.16399999999</v>
      </c>
    </row>
    <row r="27" spans="1:12">
      <c r="I27" s="26"/>
      <c r="L27" t="s">
        <v>180</v>
      </c>
    </row>
    <row r="28" spans="1:12">
      <c r="L28" t="s">
        <v>173</v>
      </c>
    </row>
    <row r="29" spans="1:12">
      <c r="L29" t="s">
        <v>265</v>
      </c>
    </row>
    <row r="35" spans="2:9">
      <c r="C35" s="25"/>
    </row>
    <row r="37" spans="2:9">
      <c r="C37" s="18"/>
    </row>
    <row r="43" spans="2:9">
      <c r="G43" s="25">
        <v>4951000000</v>
      </c>
      <c r="I43" s="25">
        <v>23000000000</v>
      </c>
    </row>
    <row r="44" spans="2:9">
      <c r="B44" s="23" t="s">
        <v>181</v>
      </c>
      <c r="D44">
        <v>671.1</v>
      </c>
      <c r="G44">
        <v>3.6327999999999998E-3</v>
      </c>
      <c r="I44">
        <v>1.8743E-3</v>
      </c>
    </row>
    <row r="45" spans="2:9">
      <c r="B45" s="24">
        <v>5.1090000000000003E-2</v>
      </c>
      <c r="D45">
        <v>5.1090000000000003E-2</v>
      </c>
      <c r="G45" s="18">
        <f>G43*G44</f>
        <v>17985992.800000001</v>
      </c>
      <c r="I45" s="18">
        <f>I43*I44</f>
        <v>43108900</v>
      </c>
    </row>
    <row r="46" spans="2:9">
      <c r="B46" t="e">
        <f>B44*B45</f>
        <v>#VALUE!</v>
      </c>
      <c r="D46">
        <f>D44*D45</f>
        <v>34.286499000000006</v>
      </c>
    </row>
  </sheetData>
  <autoFilter ref="A3:F3" xr:uid="{E34902A8-8C40-489F-A730-CA9BFDC4418B}">
    <sortState xmlns:xlrd2="http://schemas.microsoft.com/office/spreadsheetml/2017/richdata2" ref="A4:F19">
      <sortCondition descending="1" ref="B3"/>
    </sortState>
  </autoFilter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6C22-C882-45FC-B739-0220497EFED9}">
  <sheetPr>
    <tabColor theme="9"/>
  </sheetPr>
  <dimension ref="A1:N27"/>
  <sheetViews>
    <sheetView workbookViewId="0"/>
  </sheetViews>
  <sheetFormatPr defaultRowHeight="14.5"/>
  <sheetData>
    <row r="1" spans="1:8">
      <c r="A1" s="26" t="s">
        <v>14</v>
      </c>
    </row>
    <row r="2" spans="1:8">
      <c r="A2" s="1"/>
    </row>
    <row r="3" spans="1:8">
      <c r="C3">
        <v>2022</v>
      </c>
      <c r="D3">
        <v>2017</v>
      </c>
      <c r="E3">
        <v>2010</v>
      </c>
    </row>
    <row r="4" spans="1:8">
      <c r="A4" s="34" t="s">
        <v>92</v>
      </c>
      <c r="B4" t="s">
        <v>91</v>
      </c>
      <c r="C4" s="36">
        <v>1.93</v>
      </c>
      <c r="D4" s="36">
        <v>1.98</v>
      </c>
      <c r="E4" s="36">
        <v>1.75</v>
      </c>
      <c r="G4">
        <v>2021</v>
      </c>
    </row>
    <row r="5" spans="1:8">
      <c r="A5" s="34" t="s">
        <v>82</v>
      </c>
      <c r="B5" t="s">
        <v>81</v>
      </c>
      <c r="C5" s="35">
        <v>1.68</v>
      </c>
      <c r="D5" s="35">
        <v>1.68</v>
      </c>
      <c r="E5" s="35">
        <v>1.24</v>
      </c>
      <c r="G5">
        <v>2023</v>
      </c>
    </row>
    <row r="6" spans="1:8">
      <c r="A6" s="34" t="s">
        <v>266</v>
      </c>
      <c r="B6" t="s">
        <v>169</v>
      </c>
      <c r="C6" s="35">
        <v>1.29</v>
      </c>
      <c r="D6" s="35">
        <v>1.26</v>
      </c>
      <c r="E6" s="35">
        <v>1.08</v>
      </c>
      <c r="G6">
        <v>2021</v>
      </c>
      <c r="H6" s="35"/>
    </row>
    <row r="7" spans="1:8">
      <c r="A7" s="34" t="s">
        <v>132</v>
      </c>
      <c r="B7" t="s">
        <v>131</v>
      </c>
      <c r="C7" s="35">
        <v>0.93</v>
      </c>
      <c r="D7" s="35">
        <v>1.19</v>
      </c>
      <c r="E7" s="35">
        <v>1.21</v>
      </c>
    </row>
    <row r="8" spans="1:8">
      <c r="A8" s="34" t="s">
        <v>90</v>
      </c>
      <c r="B8" t="s">
        <v>89</v>
      </c>
      <c r="C8" s="36">
        <v>0.69</v>
      </c>
      <c r="D8" s="36">
        <v>0.69</v>
      </c>
      <c r="E8" s="36">
        <v>0.54</v>
      </c>
      <c r="G8">
        <v>2023</v>
      </c>
    </row>
    <row r="9" spans="1:8">
      <c r="A9" s="34" t="s">
        <v>108</v>
      </c>
      <c r="B9" t="s">
        <v>107</v>
      </c>
      <c r="C9" s="36">
        <v>0.62</v>
      </c>
      <c r="D9" s="36">
        <v>0.69</v>
      </c>
      <c r="E9" s="36">
        <v>0.54</v>
      </c>
    </row>
    <row r="10" spans="1:8">
      <c r="A10" s="34" t="s">
        <v>106</v>
      </c>
      <c r="B10" t="s">
        <v>105</v>
      </c>
      <c r="C10" s="36">
        <v>0.56999999999999995</v>
      </c>
      <c r="D10" s="36">
        <v>0.36</v>
      </c>
      <c r="E10" s="36">
        <v>0.28000000000000003</v>
      </c>
    </row>
    <row r="11" spans="1:8">
      <c r="A11" s="34" t="s">
        <v>134</v>
      </c>
      <c r="B11" t="s">
        <v>133</v>
      </c>
      <c r="C11" s="36">
        <v>0.46</v>
      </c>
      <c r="D11" s="36">
        <v>0.43</v>
      </c>
      <c r="E11" s="36">
        <v>0.21</v>
      </c>
    </row>
    <row r="12" spans="1:8">
      <c r="A12" s="34" t="s">
        <v>86</v>
      </c>
      <c r="B12" t="s">
        <v>85</v>
      </c>
      <c r="C12" s="35">
        <v>0.26</v>
      </c>
      <c r="D12" s="35">
        <v>0.32</v>
      </c>
      <c r="E12" s="35">
        <v>0.09</v>
      </c>
    </row>
    <row r="13" spans="1:8">
      <c r="A13" s="34" t="s">
        <v>128</v>
      </c>
      <c r="B13" t="s">
        <v>127</v>
      </c>
      <c r="C13" s="36">
        <v>0.26</v>
      </c>
      <c r="D13" s="36">
        <v>0.28000000000000003</v>
      </c>
      <c r="E13" s="36">
        <v>0.14000000000000001</v>
      </c>
    </row>
    <row r="14" spans="1:8">
      <c r="A14" s="34" t="s">
        <v>146</v>
      </c>
      <c r="B14" t="s">
        <v>145</v>
      </c>
      <c r="C14" s="36">
        <v>7.0000000000000007E-2</v>
      </c>
      <c r="D14" s="36">
        <v>7.0000000000000007E-2</v>
      </c>
      <c r="E14" s="36">
        <v>0.11</v>
      </c>
      <c r="F14">
        <v>2011</v>
      </c>
      <c r="G14" s="36">
        <v>2014</v>
      </c>
    </row>
    <row r="15" spans="1:8">
      <c r="A15" s="34" t="s">
        <v>267</v>
      </c>
      <c r="B15" t="s">
        <v>137</v>
      </c>
      <c r="C15" s="35">
        <v>7.0000000000000007E-2</v>
      </c>
      <c r="D15" s="35">
        <v>7.0000000000000007E-2</v>
      </c>
      <c r="E15" s="35">
        <v>0.05</v>
      </c>
      <c r="F15">
        <v>2012</v>
      </c>
      <c r="G15">
        <v>2019</v>
      </c>
      <c r="H15">
        <v>2021</v>
      </c>
    </row>
    <row r="16" spans="1:8">
      <c r="A16" s="34" t="s">
        <v>152</v>
      </c>
      <c r="B16" t="s">
        <v>151</v>
      </c>
      <c r="C16" s="36">
        <v>0.01</v>
      </c>
      <c r="D16" s="36">
        <v>0.08</v>
      </c>
      <c r="E16" s="36">
        <v>0.06</v>
      </c>
    </row>
    <row r="20" spans="10:14">
      <c r="J20" t="s">
        <v>269</v>
      </c>
    </row>
    <row r="25" spans="10:14">
      <c r="N25" t="s">
        <v>162</v>
      </c>
    </row>
    <row r="26" spans="10:14">
      <c r="N26" t="s">
        <v>269</v>
      </c>
    </row>
    <row r="27" spans="10:14">
      <c r="N27" t="s">
        <v>270</v>
      </c>
    </row>
  </sheetData>
  <autoFilter ref="A3:H3" xr:uid="{708C6C22-C882-45FC-B739-0220497EFED9}">
    <sortState xmlns:xlrd2="http://schemas.microsoft.com/office/spreadsheetml/2017/richdata2" ref="A4:H16">
      <sortCondition descending="1" ref="C3"/>
    </sortState>
  </autoFilter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F02C-AE8F-43A6-888D-4D1BBD43A831}">
  <sheetPr>
    <tabColor theme="9"/>
  </sheetPr>
  <dimension ref="A1:K29"/>
  <sheetViews>
    <sheetView workbookViewId="0"/>
  </sheetViews>
  <sheetFormatPr defaultRowHeight="14.5"/>
  <cols>
    <col min="4" max="7" width="12" customWidth="1"/>
    <col min="8" max="8" width="15.36328125" bestFit="1" customWidth="1"/>
  </cols>
  <sheetData>
    <row r="1" spans="1:9">
      <c r="A1" s="26" t="s">
        <v>17</v>
      </c>
    </row>
    <row r="3" spans="1:9">
      <c r="A3" s="38" t="s">
        <v>201</v>
      </c>
      <c r="B3" s="38"/>
      <c r="C3" s="38">
        <v>2022</v>
      </c>
      <c r="D3" s="38">
        <v>2017</v>
      </c>
      <c r="E3" s="38">
        <v>2010</v>
      </c>
    </row>
    <row r="4" spans="1:9">
      <c r="A4" s="2" t="s">
        <v>184</v>
      </c>
      <c r="B4" s="2" t="s">
        <v>85</v>
      </c>
      <c r="C4" s="2">
        <v>53.774990081787109</v>
      </c>
      <c r="D4" s="2">
        <v>52.637859344482422</v>
      </c>
      <c r="E4" s="2">
        <v>29.42793083190918</v>
      </c>
      <c r="F4">
        <v>2020</v>
      </c>
      <c r="H4">
        <f>(C4-E4)/C4*100</f>
        <v>45.275804259281422</v>
      </c>
      <c r="I4">
        <f>(C4-D4)/D4*100</f>
        <v>2.1602906187025313</v>
      </c>
    </row>
    <row r="5" spans="1:9">
      <c r="A5" s="2" t="s">
        <v>186</v>
      </c>
      <c r="B5" s="2" t="s">
        <v>91</v>
      </c>
      <c r="C5" s="2">
        <v>47.157798767089837</v>
      </c>
      <c r="D5" s="2">
        <v>42.056610107421882</v>
      </c>
      <c r="E5" s="2">
        <v>29.502689361572269</v>
      </c>
      <c r="H5">
        <f t="shared" ref="H5:H16" si="0">C5-E5</f>
        <v>17.655109405517567</v>
      </c>
      <c r="I5">
        <f t="shared" ref="I5:I16" si="1">(C5-D5)/D5*100</f>
        <v>12.129338638179327</v>
      </c>
    </row>
    <row r="6" spans="1:9">
      <c r="A6" s="2" t="s">
        <v>187</v>
      </c>
      <c r="B6" s="2" t="s">
        <v>105</v>
      </c>
      <c r="C6" s="2">
        <v>46.700401306152337</v>
      </c>
      <c r="D6" s="2">
        <v>46.109310150146477</v>
      </c>
      <c r="E6" s="2">
        <v>41.658050537109382</v>
      </c>
      <c r="H6">
        <f t="shared" si="0"/>
        <v>5.0423507690429545</v>
      </c>
      <c r="I6">
        <f t="shared" si="1"/>
        <v>1.2819345032078768</v>
      </c>
    </row>
    <row r="7" spans="1:9">
      <c r="A7" s="2" t="s">
        <v>194</v>
      </c>
      <c r="B7" s="2" t="s">
        <v>131</v>
      </c>
      <c r="C7" s="2">
        <v>46.378341674804688</v>
      </c>
      <c r="D7" s="2">
        <v>46.968368530273438</v>
      </c>
      <c r="E7" s="2">
        <v>35.580551147460938</v>
      </c>
      <c r="H7">
        <f t="shared" si="0"/>
        <v>10.79779052734375</v>
      </c>
      <c r="I7">
        <f t="shared" si="1"/>
        <v>-1.2562217380159768</v>
      </c>
    </row>
    <row r="8" spans="1:9">
      <c r="A8" s="2" t="s">
        <v>189</v>
      </c>
      <c r="B8" s="2" t="s">
        <v>143</v>
      </c>
      <c r="C8" s="2">
        <v>43.160800933837891</v>
      </c>
      <c r="D8" s="2">
        <v>41.139141082763672</v>
      </c>
      <c r="E8" s="2">
        <v>40.365371704101563</v>
      </c>
      <c r="F8">
        <v>2014</v>
      </c>
      <c r="G8">
        <v>2020</v>
      </c>
      <c r="H8">
        <f t="shared" si="0"/>
        <v>2.7954292297363281</v>
      </c>
      <c r="I8">
        <f t="shared" si="1"/>
        <v>4.9142004375031707</v>
      </c>
    </row>
    <row r="9" spans="1:9">
      <c r="A9" s="2" t="s">
        <v>191</v>
      </c>
      <c r="B9" s="2" t="s">
        <v>127</v>
      </c>
      <c r="C9" s="2">
        <v>42.900100708007813</v>
      </c>
      <c r="D9" s="2">
        <v>37.953788757324219</v>
      </c>
      <c r="E9" s="2">
        <v>65.077110290527344</v>
      </c>
      <c r="F9">
        <v>2016</v>
      </c>
      <c r="H9">
        <f t="shared" si="0"/>
        <v>-22.177009582519531</v>
      </c>
      <c r="I9">
        <f t="shared" si="1"/>
        <v>13.032458978760236</v>
      </c>
    </row>
    <row r="10" spans="1:9">
      <c r="A10" s="2" t="s">
        <v>185</v>
      </c>
      <c r="B10" s="2" t="s">
        <v>89</v>
      </c>
      <c r="C10" s="2">
        <v>42.668258666992188</v>
      </c>
      <c r="D10" s="2">
        <v>42.381561279296882</v>
      </c>
      <c r="E10" s="2">
        <v>42.849739074707031</v>
      </c>
      <c r="H10">
        <f t="shared" si="0"/>
        <v>-0.18148040771484375</v>
      </c>
      <c r="I10">
        <f t="shared" si="1"/>
        <v>0.67646726321843931</v>
      </c>
    </row>
    <row r="11" spans="1:9">
      <c r="A11" s="2" t="s">
        <v>195</v>
      </c>
      <c r="B11" s="2" t="s">
        <v>155</v>
      </c>
      <c r="C11" s="2">
        <v>37.529239654541023</v>
      </c>
      <c r="D11" s="2">
        <v>27.28904914855957</v>
      </c>
      <c r="E11" s="2"/>
      <c r="F11">
        <v>2020</v>
      </c>
      <c r="H11">
        <f t="shared" si="0"/>
        <v>37.529239654541023</v>
      </c>
      <c r="I11">
        <f t="shared" si="1"/>
        <v>37.524907702846697</v>
      </c>
    </row>
    <row r="12" spans="1:9">
      <c r="A12" s="2" t="s">
        <v>182</v>
      </c>
      <c r="B12" s="2" t="s">
        <v>81</v>
      </c>
      <c r="C12" s="2">
        <v>37.214111328125</v>
      </c>
      <c r="D12" s="2">
        <v>32.873710632324219</v>
      </c>
      <c r="E12" s="2">
        <v>37.773159027099609</v>
      </c>
      <c r="F12">
        <v>2013</v>
      </c>
      <c r="G12">
        <v>2018</v>
      </c>
      <c r="H12">
        <f t="shared" si="0"/>
        <v>-0.55904769897460938</v>
      </c>
      <c r="I12">
        <f t="shared" si="1"/>
        <v>13.203257594939499</v>
      </c>
    </row>
    <row r="13" spans="1:9">
      <c r="A13" s="2" t="s">
        <v>193</v>
      </c>
      <c r="B13" s="2" t="s">
        <v>133</v>
      </c>
      <c r="C13" s="2">
        <v>36.284770965576172</v>
      </c>
      <c r="D13" s="2">
        <v>36.439689636230469</v>
      </c>
      <c r="E13" s="2">
        <v>49.739040374755859</v>
      </c>
      <c r="H13">
        <f t="shared" si="0"/>
        <v>-13.454269409179688</v>
      </c>
      <c r="I13">
        <f t="shared" si="1"/>
        <v>-0.4251371847587519</v>
      </c>
    </row>
    <row r="14" spans="1:9">
      <c r="A14" s="2" t="s">
        <v>190</v>
      </c>
      <c r="B14" s="2" t="s">
        <v>145</v>
      </c>
      <c r="C14" s="2">
        <v>35.088390350341797</v>
      </c>
      <c r="D14" s="2">
        <v>38.214641571044922</v>
      </c>
      <c r="E14" s="2"/>
      <c r="F14" t="s">
        <v>271</v>
      </c>
      <c r="G14">
        <v>2021</v>
      </c>
      <c r="H14">
        <f t="shared" si="0"/>
        <v>35.088390350341797</v>
      </c>
      <c r="I14">
        <f t="shared" si="1"/>
        <v>-8.1807681354046071</v>
      </c>
    </row>
    <row r="15" spans="1:9">
      <c r="A15" s="2" t="s">
        <v>183</v>
      </c>
      <c r="B15" s="2" t="s">
        <v>137</v>
      </c>
      <c r="C15" s="2">
        <v>33.963508605957031</v>
      </c>
      <c r="D15" s="2">
        <v>30.492229461669918</v>
      </c>
      <c r="E15" s="2">
        <v>28.239849090576168</v>
      </c>
      <c r="F15">
        <v>2009</v>
      </c>
      <c r="G15">
        <v>2018</v>
      </c>
      <c r="H15">
        <f t="shared" si="0"/>
        <v>5.7236595153808629</v>
      </c>
      <c r="I15">
        <f t="shared" si="1"/>
        <v>11.384143454156622</v>
      </c>
    </row>
    <row r="16" spans="1:9">
      <c r="A16" s="2" t="s">
        <v>188</v>
      </c>
      <c r="B16" s="2" t="s">
        <v>107</v>
      </c>
      <c r="C16" s="2">
        <v>32.122718811035163</v>
      </c>
      <c r="D16" s="2">
        <v>29.739789962768551</v>
      </c>
      <c r="E16" s="2">
        <v>38.680568695068359</v>
      </c>
      <c r="H16">
        <f t="shared" si="0"/>
        <v>-6.557849884033196</v>
      </c>
      <c r="I16">
        <f t="shared" si="1"/>
        <v>8.0125947468015664</v>
      </c>
    </row>
    <row r="17" spans="1:11">
      <c r="A17" s="2" t="s">
        <v>192</v>
      </c>
      <c r="B17" s="2" t="s">
        <v>151</v>
      </c>
      <c r="C17" s="2"/>
      <c r="D17" s="2"/>
      <c r="E17" s="2">
        <v>31.563510894775391</v>
      </c>
      <c r="F17" t="s">
        <v>272</v>
      </c>
    </row>
    <row r="26" spans="1:11">
      <c r="K26" t="s">
        <v>273</v>
      </c>
    </row>
    <row r="29" spans="1:11">
      <c r="K29" t="s">
        <v>177</v>
      </c>
    </row>
  </sheetData>
  <autoFilter ref="A3:G3" xr:uid="{4118F02C-AE8F-43A6-888D-4D1BBD43A831}">
    <sortState xmlns:xlrd2="http://schemas.microsoft.com/office/spreadsheetml/2017/richdata2" ref="A4:G17">
      <sortCondition descending="1" ref="C3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36</vt:i4>
      </vt:variant>
    </vt:vector>
  </HeadingPairs>
  <TitlesOfParts>
    <vt:vector size="36" baseType="lpstr">
      <vt:lpstr>Zoznam</vt:lpstr>
      <vt:lpstr>Members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21.</vt:lpstr>
      <vt:lpstr>22.</vt:lpstr>
      <vt:lpstr>23.</vt:lpstr>
      <vt:lpstr>24.</vt:lpstr>
      <vt:lpstr>25.</vt:lpstr>
      <vt:lpstr>26.</vt:lpstr>
      <vt:lpstr>Tab_1</vt:lpstr>
      <vt:lpstr>Tab_2</vt:lpstr>
      <vt:lpstr>Tab_3</vt:lpstr>
      <vt:lpstr>Tab_4</vt:lpstr>
      <vt:lpstr>Tab_5</vt:lpstr>
      <vt:lpstr>Tab_6</vt:lpstr>
      <vt:lpstr>Tab_7</vt:lpstr>
      <vt:lpstr>Tab_8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Straka Daniel</dc:creator>
  <cp:lastModifiedBy>Straka Daniel</cp:lastModifiedBy>
  <dcterms:created xsi:type="dcterms:W3CDTF">2025-02-07T13:40:46Z</dcterms:created>
  <dcterms:modified xsi:type="dcterms:W3CDTF">2025-06-30T06:44:11Z</dcterms:modified>
</cp:coreProperties>
</file>